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va.sharepoint.com/sites/VTCMarketing/Shared Documents/Research - Home Base/14- Excise Tax Data Files/"/>
    </mc:Choice>
  </mc:AlternateContent>
  <xr:revisionPtr revIDLastSave="465" documentId="8_{CA66BFC7-FB9B-46E8-8660-5FD5F866322F}" xr6:coauthVersionLast="47" xr6:coauthVersionMax="47" xr10:uidLastSave="{F244184B-7CB3-416F-81FC-ADED5DC1FCE5}"/>
  <bookViews>
    <workbookView xWindow="-120" yWindow="-120" windowWidth="25440" windowHeight="15270" xr2:uid="{E6464DD3-E9DB-4742-88E9-0CD72F800349}"/>
  </bookViews>
  <sheets>
    <sheet name="Meals Tax" sheetId="1" r:id="rId1"/>
    <sheet name="Transient Occupancy Tax" sheetId="3" r:id="rId2"/>
    <sheet name="Admission Tax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'Meals Tax'!$A$6:$P$177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1" i="4" l="1"/>
  <c r="L142" i="4"/>
  <c r="L143" i="4"/>
  <c r="L144" i="4"/>
  <c r="L145" i="4"/>
  <c r="L146" i="4"/>
  <c r="L147" i="4"/>
  <c r="L148" i="4"/>
  <c r="L149" i="4"/>
  <c r="L150" i="4"/>
  <c r="L151" i="4"/>
  <c r="L152" i="4"/>
  <c r="L153" i="4"/>
  <c r="L154" i="4"/>
  <c r="L155" i="4"/>
  <c r="L156" i="4"/>
  <c r="L157" i="4"/>
  <c r="L158" i="4"/>
  <c r="L159" i="4"/>
  <c r="L160" i="4"/>
  <c r="L161" i="4"/>
  <c r="L162" i="4"/>
  <c r="L163" i="4"/>
  <c r="L164" i="4"/>
  <c r="L165" i="4"/>
  <c r="L166" i="4"/>
  <c r="L167" i="4"/>
  <c r="L168" i="4"/>
  <c r="L169" i="4"/>
  <c r="L170" i="4"/>
  <c r="L171" i="4"/>
  <c r="L172" i="4"/>
  <c r="L173" i="4"/>
  <c r="L174" i="4"/>
  <c r="L175" i="4"/>
  <c r="L176" i="4"/>
  <c r="L177" i="4"/>
  <c r="L140" i="4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40" i="3"/>
  <c r="L177" i="1"/>
  <c r="L176" i="1"/>
  <c r="L175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40" i="1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40" i="4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40" i="3"/>
  <c r="K170" i="1"/>
  <c r="K171" i="1"/>
  <c r="K172" i="1"/>
  <c r="K173" i="1"/>
  <c r="K174" i="1"/>
  <c r="K175" i="1"/>
  <c r="K176" i="1"/>
  <c r="K177" i="1"/>
  <c r="K169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40" i="1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40" i="4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40" i="3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40" i="1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40" i="4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40" i="3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40" i="1"/>
  <c r="H141" i="1" l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40" i="1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40" i="3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40" i="4"/>
  <c r="G157" i="4" l="1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51" i="4"/>
  <c r="G152" i="4"/>
  <c r="G153" i="4"/>
  <c r="G154" i="4"/>
  <c r="G155" i="4"/>
  <c r="G156" i="4"/>
  <c r="G141" i="4"/>
  <c r="G142" i="4"/>
  <c r="G143" i="4"/>
  <c r="G144" i="4"/>
  <c r="G145" i="4"/>
  <c r="G146" i="4"/>
  <c r="G147" i="4"/>
  <c r="G148" i="4"/>
  <c r="G149" i="4"/>
  <c r="G150" i="4"/>
  <c r="G140" i="4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40" i="3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40" i="1"/>
  <c r="F154" i="4" l="1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47" i="4"/>
  <c r="F148" i="4"/>
  <c r="F149" i="4"/>
  <c r="F150" i="4"/>
  <c r="F151" i="4"/>
  <c r="F152" i="4"/>
  <c r="F153" i="4"/>
  <c r="F141" i="4"/>
  <c r="F142" i="4"/>
  <c r="F143" i="4"/>
  <c r="F144" i="4"/>
  <c r="F145" i="4"/>
  <c r="F146" i="4"/>
  <c r="F140" i="4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40" i="3"/>
  <c r="F141" i="1" l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40" i="1"/>
  <c r="E154" i="4" l="1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40" i="4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40" i="3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40" i="1"/>
  <c r="D141" i="4" l="1"/>
  <c r="D142" i="4"/>
  <c r="D143" i="4"/>
  <c r="D144" i="4"/>
  <c r="D145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40" i="4"/>
  <c r="D141" i="3"/>
  <c r="D142" i="3"/>
  <c r="D143" i="3"/>
  <c r="D144" i="3"/>
  <c r="D145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40" i="3"/>
  <c r="M54" i="3" l="1"/>
  <c r="M5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tc={B4027B72-A005-4D39-A1D4-47AD594A3D93}</author>
  </authors>
  <commentList>
    <comment ref="M54" authorId="0" shapeId="0" xr:uid="{B4027B72-A005-4D39-A1D4-47AD594A3D93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Bedford City and Bedford  County data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tc={709E4B57-5ADD-4080-860D-94C4D23E1CD5}</author>
  </authors>
  <commentList>
    <comment ref="M54" authorId="0" shapeId="0" xr:uid="{709E4B57-5ADD-4080-860D-94C4D23E1CD5}">
      <text>
        <t>[Threaded comment]
Your version of Excel allows you to read this threaded comment; however, any edits to it will get removed if the file is opened in a newer version of Excel. Learn more: https://go.microsoft.com/fwlink/?linkid=870924
Comment:
    Includes Bedford City and Bedford  County data</t>
      </text>
    </comment>
  </commentList>
</comments>
</file>

<file path=xl/sharedStrings.xml><?xml version="1.0" encoding="utf-8"?>
<sst xmlns="http://schemas.openxmlformats.org/spreadsheetml/2006/main" count="1587" uniqueCount="189">
  <si>
    <t>Localities</t>
  </si>
  <si>
    <t>Fairfax</t>
  </si>
  <si>
    <t>Franklin</t>
  </si>
  <si>
    <t>Richmond</t>
  </si>
  <si>
    <t>Roanoke</t>
  </si>
  <si>
    <t>City</t>
  </si>
  <si>
    <t>Accomack</t>
  </si>
  <si>
    <t>Albemarle</t>
  </si>
  <si>
    <t>Alleghany</t>
  </si>
  <si>
    <t>Amelia</t>
  </si>
  <si>
    <t>Amherst</t>
  </si>
  <si>
    <t>Appomattox</t>
  </si>
  <si>
    <t>Arlington</t>
  </si>
  <si>
    <t>Augusta</t>
  </si>
  <si>
    <t>Bath</t>
  </si>
  <si>
    <t>Bedford</t>
  </si>
  <si>
    <t>Bland</t>
  </si>
  <si>
    <t>Botetourt</t>
  </si>
  <si>
    <t>Brunswick</t>
  </si>
  <si>
    <t>Buchanan</t>
  </si>
  <si>
    <t>Buckingham</t>
  </si>
  <si>
    <t>Campbell</t>
  </si>
  <si>
    <t>Caroline</t>
  </si>
  <si>
    <t>Carroll</t>
  </si>
  <si>
    <t>Charles City</t>
  </si>
  <si>
    <t>Charlotte</t>
  </si>
  <si>
    <t>Chesterfield</t>
  </si>
  <si>
    <t>Clarke</t>
  </si>
  <si>
    <t>Craig</t>
  </si>
  <si>
    <t>Culpeper</t>
  </si>
  <si>
    <t>Cumberland</t>
  </si>
  <si>
    <t>Dickenson</t>
  </si>
  <si>
    <t>Dinwiddie</t>
  </si>
  <si>
    <t>Essex</t>
  </si>
  <si>
    <t>Fauquier</t>
  </si>
  <si>
    <t>Floyd</t>
  </si>
  <si>
    <t>Fluvanna</t>
  </si>
  <si>
    <t>Frederick</t>
  </si>
  <si>
    <t>Giles</t>
  </si>
  <si>
    <t>Gloucester</t>
  </si>
  <si>
    <t>Goochland</t>
  </si>
  <si>
    <t>Grayson</t>
  </si>
  <si>
    <t>Greene</t>
  </si>
  <si>
    <t>Greensville</t>
  </si>
  <si>
    <t>Halifax</t>
  </si>
  <si>
    <t>Hanover</t>
  </si>
  <si>
    <t>Henrico</t>
  </si>
  <si>
    <t>Henry</t>
  </si>
  <si>
    <t>Highland</t>
  </si>
  <si>
    <t>Isle of Wight</t>
  </si>
  <si>
    <t>James City</t>
  </si>
  <si>
    <t>King &amp; Queen</t>
  </si>
  <si>
    <t>King George</t>
  </si>
  <si>
    <t>King William</t>
  </si>
  <si>
    <t>Lancaster</t>
  </si>
  <si>
    <t>Lee</t>
  </si>
  <si>
    <t>Loudoun</t>
  </si>
  <si>
    <t>Louisa</t>
  </si>
  <si>
    <t>Lunenburg</t>
  </si>
  <si>
    <t>Madison</t>
  </si>
  <si>
    <t>Mathews</t>
  </si>
  <si>
    <t>Mecklenburg</t>
  </si>
  <si>
    <t>Middlesex</t>
  </si>
  <si>
    <t>Montgomery</t>
  </si>
  <si>
    <t>Nelson</t>
  </si>
  <si>
    <t>New Kent</t>
  </si>
  <si>
    <t>Northampton</t>
  </si>
  <si>
    <t>Northumberland</t>
  </si>
  <si>
    <t>Nottoway</t>
  </si>
  <si>
    <t>Orange</t>
  </si>
  <si>
    <t>Page</t>
  </si>
  <si>
    <t>Patrick</t>
  </si>
  <si>
    <t>Pittsylvania</t>
  </si>
  <si>
    <t>Powhatan</t>
  </si>
  <si>
    <t>Prince Edward</t>
  </si>
  <si>
    <t>Prince George</t>
  </si>
  <si>
    <t>Prince William</t>
  </si>
  <si>
    <t>Pulaski</t>
  </si>
  <si>
    <t>Rappahannock</t>
  </si>
  <si>
    <t>Rockbridge</t>
  </si>
  <si>
    <t>Rockingham</t>
  </si>
  <si>
    <t>Russell</t>
  </si>
  <si>
    <t>Scott</t>
  </si>
  <si>
    <t>Shenandoah</t>
  </si>
  <si>
    <t>Smyth</t>
  </si>
  <si>
    <t>Southampton</t>
  </si>
  <si>
    <t>Spotsylvania</t>
  </si>
  <si>
    <t>Stafford</t>
  </si>
  <si>
    <t>Surry</t>
  </si>
  <si>
    <t>Sussex</t>
  </si>
  <si>
    <t>Tazewell</t>
  </si>
  <si>
    <t>Warren</t>
  </si>
  <si>
    <t>Washington</t>
  </si>
  <si>
    <t>Westmoreland</t>
  </si>
  <si>
    <t>Wise</t>
  </si>
  <si>
    <t>Wythe</t>
  </si>
  <si>
    <t>York</t>
  </si>
  <si>
    <t>County</t>
  </si>
  <si>
    <t>Abingdon</t>
  </si>
  <si>
    <t>Ashland</t>
  </si>
  <si>
    <t>Berryville</t>
  </si>
  <si>
    <t>Big Stone Gap</t>
  </si>
  <si>
    <t>Blacksburg</t>
  </si>
  <si>
    <t>Blackstone</t>
  </si>
  <si>
    <t>Bluefield</t>
  </si>
  <si>
    <t>Bridgewater</t>
  </si>
  <si>
    <t>Broadway</t>
  </si>
  <si>
    <t>Christiansburg</t>
  </si>
  <si>
    <t>Clifton Forge</t>
  </si>
  <si>
    <t>Colonial Beach</t>
  </si>
  <si>
    <t>Dumfries</t>
  </si>
  <si>
    <t>Farmville</t>
  </si>
  <si>
    <t>Front Royal</t>
  </si>
  <si>
    <t>Herndon</t>
  </si>
  <si>
    <t>Leesburg</t>
  </si>
  <si>
    <t>Luray</t>
  </si>
  <si>
    <t>Marion</t>
  </si>
  <si>
    <t>Purcellville</t>
  </si>
  <si>
    <t>Richlands</t>
  </si>
  <si>
    <t>Rocky Mount</t>
  </si>
  <si>
    <t>Smithfield</t>
  </si>
  <si>
    <t>South Boston</t>
  </si>
  <si>
    <t>South Hill</t>
  </si>
  <si>
    <t>Strasburg</t>
  </si>
  <si>
    <t>Vienna</t>
  </si>
  <si>
    <t>Vinton</t>
  </si>
  <si>
    <t>Warrenton</t>
  </si>
  <si>
    <t>West Point</t>
  </si>
  <si>
    <t>Woodstock</t>
  </si>
  <si>
    <t>Wytheville</t>
  </si>
  <si>
    <t>Town</t>
  </si>
  <si>
    <t xml:space="preserve">https://www.apa.virginia.gov/APA_Reports/LG_ComparativeReports.aspx
</t>
  </si>
  <si>
    <t>Category</t>
  </si>
  <si>
    <t>Petersburg City</t>
  </si>
  <si>
    <t>FY 2022</t>
  </si>
  <si>
    <t>FY 2021</t>
  </si>
  <si>
    <t>FY 2020</t>
  </si>
  <si>
    <t>FY 2019</t>
  </si>
  <si>
    <t>FY 2018</t>
  </si>
  <si>
    <t>FY 2017</t>
  </si>
  <si>
    <t>FY 2016</t>
  </si>
  <si>
    <t>FY 2015</t>
  </si>
  <si>
    <t>FY 2014</t>
  </si>
  <si>
    <t>FY 2013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</si>
  <si>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</si>
  <si>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</si>
  <si>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</si>
  <si>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</si>
  <si>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</si>
  <si>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</si>
  <si>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</si>
  <si>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</si>
  <si>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</si>
  <si>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</si>
  <si>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</si>
  <si>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</si>
  <si>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</si>
  <si>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</si>
  <si>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</si>
  <si>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</si>
  <si>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</si>
  <si>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</si>
  <si>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</si>
  <si>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</si>
  <si>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</si>
  <si>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</si>
  <si>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</si>
  <si>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</si>
  <si>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</si>
  <si>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</si>
  <si>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</si>
  <si>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</si>
  <si>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</si>
  <si>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</si>
  <si>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</si>
  <si>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</si>
  <si>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</si>
  <si>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</si>
  <si>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</si>
  <si>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</si>
  <si>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</si>
  <si>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Locality Type</t>
  </si>
  <si>
    <t>Meals Tax</t>
  </si>
  <si>
    <t>Source: Local Government Comparative Report, Virginia Auditor of Public Accounts accessed on 02.06.2024</t>
  </si>
  <si>
    <t>Transient Occupancy Tax</t>
  </si>
  <si>
    <t>Admissions Tax</t>
  </si>
  <si>
    <t>Local Excise Tax Revenue - Meals Tax Revenue for Fiscal Years 2013-2022</t>
  </si>
  <si>
    <t>Local Excise Tax Revenue - Transient Occupancy Tax Revenue for Fiscal Years 2013-2022</t>
  </si>
  <si>
    <t>Local Excise Tax Revenue - Admissions Tax Revenue for Fiscal Years 2013-2022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</si>
</sst>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;[Red]\-General_)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General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9.5"/>
      <name val="Calibri"/>
      <family val="2"/>
      <scheme val="minor"/>
    </font>
    <font>
      <sz val="6"/>
      <name val="MS Serif"/>
      <family val="1"/>
    </font>
    <font>
      <sz val="11"/>
      <name val="Calibri"/>
      <family val="2"/>
      <scheme val="minor"/>
    </font>
    <font>
      <sz val="8"/>
      <name val="Arial"/>
      <family val="2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2" fillId="0" borderId="0"/>
    <xf numFmtId="43" fontId="4" fillId="0" borderId="0" applyFont="0" applyFill="0" applyBorder="0" applyAlignment="0" applyProtection="0"/>
    <xf numFmtId="164" fontId="2" fillId="0" borderId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8" fontId="2" fillId="0" borderId="0"/>
    <xf numFmtId="0" fontId="8" fillId="0" borderId="0" applyNumberFormat="0" applyFill="0" applyBorder="0" applyAlignment="0" applyProtection="0"/>
    <xf numFmtId="44" fontId="10" fillId="0" borderId="0" applyFont="0" applyFill="0" applyBorder="0" applyAlignment="0" applyProtection="0"/>
  </cellStyleXfs>
  <cellXfs count="13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1" fillId="0" borderId="0" xfId="0" applyFont="1"/>
    <xf numFmtId="164" fontId="5" fillId="0" borderId="0" xfId="1" applyFont="1"/>
    <xf numFmtId="167" fontId="0" fillId="0" borderId="0" xfId="0" applyNumberFormat="1"/>
    <xf numFmtId="164" fontId="6" fillId="0" borderId="0" xfId="3" applyFont="1" applyAlignment="1">
      <alignment vertical="center"/>
    </xf>
    <xf numFmtId="168" fontId="0" fillId="0" borderId="0" xfId="0" applyNumberFormat="1"/>
    <xf numFmtId="168" fontId="3" fillId="0" borderId="0" xfId="7" applyFont="1"/>
    <xf numFmtId="168" fontId="3" fillId="0" borderId="0" xfId="7" quotePrefix="1" applyFont="1" applyAlignment="1">
      <alignment horizontal="left"/>
    </xf>
    <xf numFmtId="0" fontId="7" fillId="0" borderId="0" xfId="0" applyFont="1"/>
    <xf numFmtId="0" fontId="8" fillId="0" borderId="0" xfId="8" applyAlignment="1"/>
    <xf numFmtId="166" fontId="0" fillId="0" borderId="0" xfId="9" applyNumberFormat="1" applyFont="1"/>
  </cellXfs>
  <cellStyles count="10">
    <cellStyle name="Comma 2 2" xfId="2" xr:uid="{5D05603F-F705-45FF-B594-FFDEA0C9BFA7}"/>
    <cellStyle name="Comma 3" xfId="5" xr:uid="{FA0E86B5-B8B0-4A4B-92B0-AB58471932F1}"/>
    <cellStyle name="Currency" xfId="9" builtinId="4"/>
    <cellStyle name="Currency 2" xfId="6" xr:uid="{70C0A42E-4154-4EF9-A338-9D2F5E0F62F3}"/>
    <cellStyle name="Currency 3" xfId="4" xr:uid="{05AFCD49-23CF-45CB-BB13-774E140FE026}"/>
    <cellStyle name="Hyperlink" xfId="8" builtinId="8"/>
    <cellStyle name="Normal" xfId="0" builtinId="0"/>
    <cellStyle name="Normal 2" xfId="3" xr:uid="{A8841BF7-37FF-4CBF-8759-4C3B5C7098F3}"/>
    <cellStyle name="Normal 2 2" xfId="7" xr:uid="{3572131B-A900-4554-82A4-DB0E0808991D}"/>
    <cellStyle name="Normal 3" xfId="1" xr:uid="{D6CEA975-CC1E-4E05-BA8C-7E60237DDD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21%20(2).xlsx" TargetMode="External"/><Relationship Id="rId1" Type="http://schemas.openxmlformats.org/officeDocument/2006/relationships/externalLinkPath" Target="file:///C:\Users\pbhattarai\Downloads\Amended%20Cost21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20%20(1).xlsx" TargetMode="External"/><Relationship Id="rId1" Type="http://schemas.openxmlformats.org/officeDocument/2006/relationships/externalLinkPath" Target="file:///C:\Users\pbhattarai\Downloads\Amended%20Cost20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19%20(1).xlsx" TargetMode="External"/><Relationship Id="rId1" Type="http://schemas.openxmlformats.org/officeDocument/2006/relationships/externalLinkPath" Target="file:///C:\Users\pbhattarai\Downloads\Amended%20Cost19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18.xlsx" TargetMode="External"/><Relationship Id="rId1" Type="http://schemas.openxmlformats.org/officeDocument/2006/relationships/externalLinkPath" Target="file:///C:\Users\pbhattarai\Downloads\Amended%20Cost18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17.xlsx" TargetMode="External"/><Relationship Id="rId1" Type="http://schemas.openxmlformats.org/officeDocument/2006/relationships/externalLinkPath" Target="file:///C:\Users\pbhattarai\Downloads\Amended%20Cost17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%2016%20(1).xls" TargetMode="External"/><Relationship Id="rId1" Type="http://schemas.openxmlformats.org/officeDocument/2006/relationships/externalLinkPath" Target="file:///C:\Users\pbhattarai\Downloads\Amended%20Cost%2016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%2015.xls" TargetMode="External"/><Relationship Id="rId1" Type="http://schemas.openxmlformats.org/officeDocument/2006/relationships/externalLinkPath" Target="file:///C:\Users\pbhattarai\Downloads\Amended%20Cost%2015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Amended%20Cost%2014.xls" TargetMode="External"/><Relationship Id="rId1" Type="http://schemas.openxmlformats.org/officeDocument/2006/relationships/externalLinkPath" Target="file:///C:\Users\pbhattarai\Downloads\Amended%20Cost%2014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hattarai\Downloads\2022%20CR%20Modified%20Values%20(2).xlsx" TargetMode="External"/><Relationship Id="rId1" Type="http://schemas.openxmlformats.org/officeDocument/2006/relationships/externalLinkPath" Target="file:///C:\Users\pbhattarai\Downloads\2022%20CR%20Modified%20Value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Report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  <sheetName val="Exhibit H"/>
    </sheetNames>
    <sheetDataSet>
      <sheetData sheetId="0"/>
      <sheetData sheetId="1"/>
      <sheetData sheetId="2"/>
      <sheetData sheetId="3"/>
      <sheetData sheetId="4"/>
      <sheetData sheetId="5">
        <row r="170">
          <cell r="C170" t="str">
            <v>Abingdon</v>
          </cell>
          <cell r="D170"/>
          <cell r="E170">
            <v>574619</v>
          </cell>
          <cell r="F170"/>
          <cell r="G170">
            <v>83682</v>
          </cell>
          <cell r="H170"/>
          <cell r="I170">
            <v>912462</v>
          </cell>
          <cell r="J170"/>
          <cell r="K170">
            <v>51531</v>
          </cell>
          <cell r="L170"/>
          <cell r="M170">
            <v>149584</v>
          </cell>
          <cell r="N170"/>
          <cell r="O170">
            <v>664201</v>
          </cell>
          <cell r="P170"/>
          <cell r="Q170">
            <v>0</v>
          </cell>
          <cell r="R170"/>
          <cell r="S170">
            <v>213239</v>
          </cell>
          <cell r="T170"/>
          <cell r="U170">
            <v>0</v>
          </cell>
          <cell r="V170"/>
          <cell r="W170"/>
          <cell r="X170">
            <v>706960</v>
          </cell>
          <cell r="Y170"/>
          <cell r="Z170">
            <v>3126506</v>
          </cell>
        </row>
        <row r="171">
          <cell r="C171" t="str">
            <v>Ashland</v>
          </cell>
          <cell r="D171"/>
          <cell r="E171">
            <v>682793</v>
          </cell>
          <cell r="F171"/>
          <cell r="G171">
            <v>167240</v>
          </cell>
          <cell r="H171"/>
          <cell r="I171">
            <v>507650</v>
          </cell>
          <cell r="J171"/>
          <cell r="K171">
            <v>0</v>
          </cell>
          <cell r="L171"/>
          <cell r="M171">
            <v>133412</v>
          </cell>
          <cell r="N171"/>
          <cell r="O171">
            <v>375283</v>
          </cell>
          <cell r="P171"/>
          <cell r="Q171">
            <v>0</v>
          </cell>
          <cell r="R171"/>
          <cell r="S171">
            <v>199451</v>
          </cell>
          <cell r="T171"/>
          <cell r="U171">
            <v>0</v>
          </cell>
          <cell r="V171"/>
          <cell r="W171"/>
          <cell r="X171">
            <v>636875</v>
          </cell>
          <cell r="Y171"/>
          <cell r="Z171">
            <v>2764822</v>
          </cell>
        </row>
        <row r="172">
          <cell r="C172" t="str">
            <v>Bedford</v>
          </cell>
          <cell r="D172"/>
          <cell r="E172">
            <v>301703</v>
          </cell>
          <cell r="F172"/>
          <cell r="G172">
            <v>0</v>
          </cell>
          <cell r="H172"/>
          <cell r="I172">
            <v>21390</v>
          </cell>
          <cell r="J172"/>
          <cell r="K172">
            <v>0</v>
          </cell>
          <cell r="L172"/>
          <cell r="M172">
            <v>0</v>
          </cell>
          <cell r="N172"/>
          <cell r="O172">
            <v>248235</v>
          </cell>
          <cell r="P172"/>
          <cell r="Q172">
            <v>0</v>
          </cell>
          <cell r="R172"/>
          <cell r="S172">
            <v>227700</v>
          </cell>
          <cell r="T172"/>
          <cell r="U172">
            <v>0</v>
          </cell>
          <cell r="V172"/>
          <cell r="W172"/>
          <cell r="X172">
            <v>54552</v>
          </cell>
          <cell r="Y172"/>
          <cell r="Z172">
            <v>1485144</v>
          </cell>
        </row>
        <row r="173">
          <cell r="C173" t="str">
            <v>Berryville</v>
          </cell>
          <cell r="D173"/>
          <cell r="E173">
            <v>245680</v>
          </cell>
          <cell r="F173"/>
          <cell r="G173">
            <v>110394</v>
          </cell>
          <cell r="H173"/>
          <cell r="I173">
            <v>233960</v>
          </cell>
          <cell r="J173"/>
          <cell r="K173">
            <v>0</v>
          </cell>
          <cell r="L173"/>
          <cell r="M173">
            <v>99653</v>
          </cell>
          <cell r="N173"/>
          <cell r="O173">
            <v>140863</v>
          </cell>
          <cell r="P173"/>
          <cell r="Q173">
            <v>0</v>
          </cell>
          <cell r="R173"/>
          <cell r="S173">
            <v>15295</v>
          </cell>
          <cell r="T173"/>
          <cell r="U173">
            <v>0</v>
          </cell>
          <cell r="V173"/>
          <cell r="W173"/>
          <cell r="X173">
            <v>4429</v>
          </cell>
          <cell r="Y173"/>
          <cell r="Z173">
            <v>324478</v>
          </cell>
        </row>
        <row r="174">
          <cell r="C174" t="str">
            <v>Big Stone Gap</v>
          </cell>
          <cell r="D174"/>
          <cell r="E174">
            <v>227906</v>
          </cell>
          <cell r="F174"/>
          <cell r="G174">
            <v>101352</v>
          </cell>
          <cell r="H174"/>
          <cell r="I174">
            <v>274037</v>
          </cell>
          <cell r="J174"/>
          <cell r="K174">
            <v>0</v>
          </cell>
          <cell r="L174"/>
          <cell r="M174">
            <v>64777</v>
          </cell>
          <cell r="N174"/>
          <cell r="O174">
            <v>71748</v>
          </cell>
          <cell r="P174"/>
          <cell r="Q174">
            <v>0</v>
          </cell>
          <cell r="R174"/>
          <cell r="S174">
            <v>43918</v>
          </cell>
          <cell r="T174"/>
          <cell r="U174">
            <v>5760</v>
          </cell>
          <cell r="V174"/>
          <cell r="W174"/>
          <cell r="X174">
            <v>4030</v>
          </cell>
          <cell r="Y174"/>
          <cell r="Z174">
            <v>858021</v>
          </cell>
        </row>
        <row r="175"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</row>
        <row r="176">
          <cell r="C176" t="str">
            <v>Blacksburg</v>
          </cell>
          <cell r="D176"/>
          <cell r="E176">
            <v>1565613</v>
          </cell>
          <cell r="F176"/>
          <cell r="G176">
            <v>872971</v>
          </cell>
          <cell r="H176"/>
          <cell r="I176">
            <v>2787873</v>
          </cell>
          <cell r="J176"/>
          <cell r="K176">
            <v>517099</v>
          </cell>
          <cell r="L176"/>
          <cell r="M176">
            <v>252386</v>
          </cell>
          <cell r="N176"/>
          <cell r="O176">
            <v>774957</v>
          </cell>
          <cell r="P176"/>
          <cell r="Q176">
            <v>0</v>
          </cell>
          <cell r="R176"/>
          <cell r="S176">
            <v>187833</v>
          </cell>
          <cell r="T176"/>
          <cell r="U176">
            <v>0</v>
          </cell>
          <cell r="V176"/>
          <cell r="W176"/>
          <cell r="X176">
            <v>930065</v>
          </cell>
          <cell r="Y176"/>
          <cell r="Z176">
            <v>5220788</v>
          </cell>
        </row>
        <row r="177">
          <cell r="C177" t="str">
            <v>Blackstone</v>
          </cell>
          <cell r="D177"/>
          <cell r="E177">
            <v>219620</v>
          </cell>
          <cell r="F177"/>
          <cell r="G177">
            <v>13793</v>
          </cell>
          <cell r="H177"/>
          <cell r="I177">
            <v>179886</v>
          </cell>
          <cell r="J177"/>
          <cell r="K177">
            <v>0</v>
          </cell>
          <cell r="L177"/>
          <cell r="M177">
            <v>59800</v>
          </cell>
          <cell r="N177"/>
          <cell r="O177">
            <v>137717</v>
          </cell>
          <cell r="P177"/>
          <cell r="Q177">
            <v>0</v>
          </cell>
          <cell r="R177"/>
          <cell r="S177">
            <v>74382</v>
          </cell>
          <cell r="T177"/>
          <cell r="U177">
            <v>0</v>
          </cell>
          <cell r="V177"/>
          <cell r="W177"/>
          <cell r="X177">
            <v>26376</v>
          </cell>
          <cell r="Y177"/>
          <cell r="Z177">
            <v>610070</v>
          </cell>
        </row>
        <row r="178">
          <cell r="C178" t="str">
            <v>Bluefield</v>
          </cell>
          <cell r="D178"/>
          <cell r="E178">
            <v>423016</v>
          </cell>
          <cell r="F178"/>
          <cell r="G178">
            <v>116623</v>
          </cell>
          <cell r="H178"/>
          <cell r="I178">
            <v>628328</v>
          </cell>
          <cell r="J178"/>
          <cell r="K178">
            <v>9375</v>
          </cell>
          <cell r="L178"/>
          <cell r="M178">
            <v>39389</v>
          </cell>
          <cell r="N178"/>
          <cell r="O178">
            <v>206710</v>
          </cell>
          <cell r="P178"/>
          <cell r="Q178">
            <v>0</v>
          </cell>
          <cell r="R178"/>
          <cell r="S178">
            <v>294472</v>
          </cell>
          <cell r="T178"/>
          <cell r="U178">
            <v>0</v>
          </cell>
          <cell r="V178"/>
          <cell r="W178"/>
          <cell r="X178">
            <v>0</v>
          </cell>
          <cell r="Y178"/>
          <cell r="Z178">
            <v>1630413</v>
          </cell>
        </row>
        <row r="179">
          <cell r="C179" t="str">
            <v>Bridgewater</v>
          </cell>
          <cell r="D179"/>
          <cell r="E179">
            <v>298687</v>
          </cell>
          <cell r="F179"/>
          <cell r="G179">
            <v>712344</v>
          </cell>
          <cell r="H179"/>
          <cell r="I179">
            <v>212556</v>
          </cell>
          <cell r="J179"/>
          <cell r="K179">
            <v>0</v>
          </cell>
          <cell r="L179"/>
          <cell r="M179">
            <v>91808</v>
          </cell>
          <cell r="N179"/>
          <cell r="O179">
            <v>194679</v>
          </cell>
          <cell r="P179"/>
          <cell r="Q179">
            <v>0</v>
          </cell>
          <cell r="R179"/>
          <cell r="S179">
            <v>15826</v>
          </cell>
          <cell r="T179"/>
          <cell r="U179">
            <v>0</v>
          </cell>
          <cell r="V179"/>
          <cell r="W179"/>
          <cell r="X179">
            <v>0</v>
          </cell>
          <cell r="Y179"/>
          <cell r="Z179">
            <v>819144</v>
          </cell>
        </row>
        <row r="180">
          <cell r="C180" t="str">
            <v>Broadway</v>
          </cell>
          <cell r="D180"/>
          <cell r="E180">
            <v>264224</v>
          </cell>
          <cell r="F180"/>
          <cell r="G180">
            <v>72712</v>
          </cell>
          <cell r="H180"/>
          <cell r="I180">
            <v>85573</v>
          </cell>
          <cell r="J180"/>
          <cell r="K180">
            <v>0</v>
          </cell>
          <cell r="L180"/>
          <cell r="M180">
            <v>78953</v>
          </cell>
          <cell r="N180"/>
          <cell r="O180">
            <v>101859</v>
          </cell>
          <cell r="P180"/>
          <cell r="Q180">
            <v>0</v>
          </cell>
          <cell r="R180"/>
          <cell r="S180">
            <v>60220</v>
          </cell>
          <cell r="T180"/>
          <cell r="U180">
            <v>0</v>
          </cell>
          <cell r="V180"/>
          <cell r="W180"/>
          <cell r="X180">
            <v>0</v>
          </cell>
          <cell r="Y180"/>
          <cell r="Z180">
            <v>215272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</row>
        <row r="182">
          <cell r="C182" t="str">
            <v>Christiansburg</v>
          </cell>
          <cell r="D182"/>
          <cell r="E182">
            <v>2371546</v>
          </cell>
          <cell r="F182"/>
          <cell r="G182">
            <v>613738</v>
          </cell>
          <cell r="H182"/>
          <cell r="I182">
            <v>2820789</v>
          </cell>
          <cell r="J182"/>
          <cell r="K182">
            <v>122752</v>
          </cell>
          <cell r="L182"/>
          <cell r="M182">
            <v>632940</v>
          </cell>
          <cell r="N182"/>
          <cell r="O182">
            <v>801220</v>
          </cell>
          <cell r="P182"/>
          <cell r="Q182">
            <v>0</v>
          </cell>
          <cell r="R182"/>
          <cell r="S182">
            <v>379135</v>
          </cell>
          <cell r="T182"/>
          <cell r="U182">
            <v>0</v>
          </cell>
          <cell r="V182"/>
          <cell r="W182"/>
          <cell r="X182">
            <v>1126363</v>
          </cell>
          <cell r="Y182"/>
          <cell r="Z182">
            <v>7132520</v>
          </cell>
        </row>
        <row r="183">
          <cell r="C183" t="str">
            <v>Clifton Forge</v>
          </cell>
          <cell r="D183"/>
          <cell r="E183">
            <v>143349</v>
          </cell>
          <cell r="F183"/>
          <cell r="G183">
            <v>165300</v>
          </cell>
          <cell r="H183"/>
          <cell r="I183">
            <v>181967</v>
          </cell>
          <cell r="J183"/>
          <cell r="K183">
            <v>0</v>
          </cell>
          <cell r="L183"/>
          <cell r="M183">
            <v>756</v>
          </cell>
          <cell r="N183"/>
          <cell r="O183">
            <v>96900</v>
          </cell>
          <cell r="P183"/>
          <cell r="Q183">
            <v>0</v>
          </cell>
          <cell r="R183"/>
          <cell r="S183">
            <v>7176</v>
          </cell>
          <cell r="T183"/>
          <cell r="U183">
            <v>0</v>
          </cell>
          <cell r="V183"/>
          <cell r="W183"/>
          <cell r="X183">
            <v>4023</v>
          </cell>
          <cell r="Y183"/>
          <cell r="Z183">
            <v>399558</v>
          </cell>
        </row>
        <row r="184">
          <cell r="C184" t="str">
            <v>Colonial Beach</v>
          </cell>
          <cell r="D184"/>
          <cell r="E184">
            <v>395940</v>
          </cell>
          <cell r="F184"/>
          <cell r="G184">
            <v>107158</v>
          </cell>
          <cell r="H184"/>
          <cell r="I184">
            <v>151968</v>
          </cell>
          <cell r="J184"/>
          <cell r="K184">
            <v>0</v>
          </cell>
          <cell r="L184"/>
          <cell r="M184">
            <v>84425</v>
          </cell>
          <cell r="N184"/>
          <cell r="O184">
            <v>70245</v>
          </cell>
          <cell r="P184"/>
          <cell r="Q184">
            <v>0</v>
          </cell>
          <cell r="R184"/>
          <cell r="S184">
            <v>59934</v>
          </cell>
          <cell r="T184"/>
          <cell r="U184">
            <v>0</v>
          </cell>
          <cell r="V184"/>
          <cell r="W184"/>
          <cell r="X184">
            <v>92276</v>
          </cell>
          <cell r="Y184"/>
          <cell r="Z184">
            <v>534835</v>
          </cell>
        </row>
        <row r="185">
          <cell r="C185" t="str">
            <v>Culpeper</v>
          </cell>
          <cell r="D185"/>
          <cell r="E185">
            <v>1847634</v>
          </cell>
          <cell r="F185"/>
          <cell r="G185">
            <v>63429</v>
          </cell>
          <cell r="H185"/>
          <cell r="I185">
            <v>1023686</v>
          </cell>
          <cell r="J185"/>
          <cell r="K185">
            <v>0</v>
          </cell>
          <cell r="L185"/>
          <cell r="M185">
            <v>0</v>
          </cell>
          <cell r="N185"/>
          <cell r="O185">
            <v>494982</v>
          </cell>
          <cell r="P185"/>
          <cell r="Q185">
            <v>0</v>
          </cell>
          <cell r="R185"/>
          <cell r="S185">
            <v>220301</v>
          </cell>
          <cell r="T185"/>
          <cell r="U185">
            <v>3713</v>
          </cell>
          <cell r="V185"/>
          <cell r="W185"/>
          <cell r="X185">
            <v>368494</v>
          </cell>
          <cell r="Y185"/>
          <cell r="Z185">
            <v>4594500</v>
          </cell>
        </row>
        <row r="186">
          <cell r="C186" t="str">
            <v>Dumfries</v>
          </cell>
          <cell r="D186"/>
          <cell r="E186">
            <v>553167</v>
          </cell>
          <cell r="F186"/>
          <cell r="G186">
            <v>205340</v>
          </cell>
          <cell r="H186"/>
          <cell r="I186">
            <v>513917</v>
          </cell>
          <cell r="J186"/>
          <cell r="K186">
            <v>0</v>
          </cell>
          <cell r="L186"/>
          <cell r="M186">
            <v>33147</v>
          </cell>
          <cell r="N186"/>
          <cell r="O186">
            <v>36176</v>
          </cell>
          <cell r="P186"/>
          <cell r="Q186">
            <v>0</v>
          </cell>
          <cell r="R186"/>
          <cell r="S186">
            <v>194082</v>
          </cell>
          <cell r="T186"/>
          <cell r="U186">
            <v>0</v>
          </cell>
          <cell r="V186"/>
          <cell r="W186"/>
          <cell r="X186">
            <v>159004</v>
          </cell>
          <cell r="Y186"/>
          <cell r="Z186">
            <v>759611</v>
          </cell>
        </row>
        <row r="187"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</row>
        <row r="188">
          <cell r="C188" t="str">
            <v>Farmville</v>
          </cell>
          <cell r="D188"/>
          <cell r="E188">
            <v>441979</v>
          </cell>
          <cell r="F188"/>
          <cell r="G188">
            <v>368421</v>
          </cell>
          <cell r="H188"/>
          <cell r="I188">
            <v>1397584</v>
          </cell>
          <cell r="J188"/>
          <cell r="K188">
            <v>18712</v>
          </cell>
          <cell r="L188"/>
          <cell r="M188">
            <v>82428</v>
          </cell>
          <cell r="N188"/>
          <cell r="O188">
            <v>243830</v>
          </cell>
          <cell r="P188"/>
          <cell r="Q188">
            <v>0</v>
          </cell>
          <cell r="R188"/>
          <cell r="S188">
            <v>210820</v>
          </cell>
          <cell r="T188"/>
          <cell r="U188">
            <v>0</v>
          </cell>
          <cell r="V188"/>
          <cell r="W188"/>
          <cell r="X188">
            <v>541898</v>
          </cell>
          <cell r="Y188"/>
          <cell r="Z188">
            <v>2886316</v>
          </cell>
        </row>
        <row r="189">
          <cell r="C189" t="str">
            <v>Front Royal</v>
          </cell>
          <cell r="D189"/>
          <cell r="E189">
            <v>1218034</v>
          </cell>
          <cell r="F189"/>
          <cell r="G189">
            <v>225195</v>
          </cell>
          <cell r="H189"/>
          <cell r="I189">
            <v>827597</v>
          </cell>
          <cell r="J189"/>
          <cell r="K189">
            <v>72012</v>
          </cell>
          <cell r="L189"/>
          <cell r="M189">
            <v>378663</v>
          </cell>
          <cell r="N189"/>
          <cell r="O189">
            <v>250993</v>
          </cell>
          <cell r="P189"/>
          <cell r="Q189">
            <v>0</v>
          </cell>
          <cell r="R189"/>
          <cell r="S189">
            <v>0</v>
          </cell>
          <cell r="T189"/>
          <cell r="U189">
            <v>0</v>
          </cell>
          <cell r="V189"/>
          <cell r="W189"/>
          <cell r="X189">
            <v>228318</v>
          </cell>
          <cell r="Y189"/>
          <cell r="Z189">
            <v>1982307</v>
          </cell>
        </row>
        <row r="190">
          <cell r="C190" t="str">
            <v>Herndon</v>
          </cell>
          <cell r="D190"/>
          <cell r="E190">
            <v>2033030</v>
          </cell>
          <cell r="F190"/>
          <cell r="G190">
            <v>781368</v>
          </cell>
          <cell r="H190"/>
          <cell r="I190">
            <v>6680365</v>
          </cell>
          <cell r="J190"/>
          <cell r="K190">
            <v>0</v>
          </cell>
          <cell r="L190"/>
          <cell r="M190">
            <v>432593</v>
          </cell>
          <cell r="N190"/>
          <cell r="O190">
            <v>406526</v>
          </cell>
          <cell r="P190"/>
          <cell r="Q190">
            <v>0</v>
          </cell>
          <cell r="R190"/>
          <cell r="S190">
            <v>178772</v>
          </cell>
          <cell r="T190"/>
          <cell r="U190">
            <v>0</v>
          </cell>
          <cell r="V190"/>
          <cell r="W190"/>
          <cell r="X190">
            <v>888999</v>
          </cell>
          <cell r="Y190"/>
          <cell r="Z190">
            <v>2805350</v>
          </cell>
        </row>
        <row r="191">
          <cell r="C191" t="str">
            <v>Leesburg</v>
          </cell>
          <cell r="D191"/>
          <cell r="E191">
            <v>6401152</v>
          </cell>
          <cell r="F191"/>
          <cell r="G191">
            <v>1354668</v>
          </cell>
          <cell r="H191"/>
          <cell r="I191">
            <v>4031292</v>
          </cell>
          <cell r="J191"/>
          <cell r="K191">
            <v>219935</v>
          </cell>
          <cell r="L191"/>
          <cell r="M191">
            <v>1051741</v>
          </cell>
          <cell r="N191"/>
          <cell r="O191">
            <v>1535693</v>
          </cell>
          <cell r="P191"/>
          <cell r="Q191">
            <v>0</v>
          </cell>
          <cell r="R191"/>
          <cell r="S191">
            <v>616040</v>
          </cell>
          <cell r="T191"/>
          <cell r="U191">
            <v>0</v>
          </cell>
          <cell r="V191"/>
          <cell r="W191"/>
          <cell r="X191">
            <v>579889</v>
          </cell>
          <cell r="Y191"/>
          <cell r="Z191">
            <v>5540382</v>
          </cell>
        </row>
        <row r="192">
          <cell r="C192" t="str">
            <v>Luray</v>
          </cell>
          <cell r="D192"/>
          <cell r="E192">
            <v>258464</v>
          </cell>
          <cell r="F192"/>
          <cell r="G192">
            <v>72033</v>
          </cell>
          <cell r="H192"/>
          <cell r="I192">
            <v>361863</v>
          </cell>
          <cell r="J192"/>
          <cell r="K192">
            <v>29528</v>
          </cell>
          <cell r="L192"/>
          <cell r="M192">
            <v>61084</v>
          </cell>
          <cell r="N192"/>
          <cell r="O192">
            <v>353862</v>
          </cell>
          <cell r="P192"/>
          <cell r="Q192">
            <v>0</v>
          </cell>
          <cell r="R192"/>
          <cell r="S192">
            <v>143224</v>
          </cell>
          <cell r="T192"/>
          <cell r="U192">
            <v>0</v>
          </cell>
          <cell r="V192"/>
          <cell r="W192"/>
          <cell r="X192">
            <v>233044</v>
          </cell>
          <cell r="Y192"/>
          <cell r="Z192">
            <v>769956</v>
          </cell>
        </row>
        <row r="193"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</row>
        <row r="194">
          <cell r="C194" t="str">
            <v>Marion</v>
          </cell>
          <cell r="D194"/>
          <cell r="E194">
            <v>235726</v>
          </cell>
          <cell r="F194"/>
          <cell r="G194">
            <v>112567</v>
          </cell>
          <cell r="H194"/>
          <cell r="I194">
            <v>552281</v>
          </cell>
          <cell r="J194"/>
          <cell r="K194">
            <v>5433</v>
          </cell>
          <cell r="L194"/>
          <cell r="M194">
            <v>95492</v>
          </cell>
          <cell r="N194"/>
          <cell r="O194">
            <v>198135</v>
          </cell>
          <cell r="P194"/>
          <cell r="Q194">
            <v>0</v>
          </cell>
          <cell r="R194"/>
          <cell r="S194">
            <v>124417</v>
          </cell>
          <cell r="T194"/>
          <cell r="U194">
            <v>0</v>
          </cell>
          <cell r="V194"/>
          <cell r="W194"/>
          <cell r="X194">
            <v>119766</v>
          </cell>
          <cell r="Y194"/>
          <cell r="Z194">
            <v>1432037</v>
          </cell>
        </row>
        <row r="195">
          <cell r="C195" t="str">
            <v>Orange</v>
          </cell>
          <cell r="D195"/>
          <cell r="E195">
            <v>301318</v>
          </cell>
          <cell r="F195"/>
          <cell r="G195">
            <v>248542</v>
          </cell>
          <cell r="H195"/>
          <cell r="I195">
            <v>109</v>
          </cell>
          <cell r="J195"/>
          <cell r="K195">
            <v>0</v>
          </cell>
          <cell r="L195"/>
          <cell r="M195">
            <v>97724</v>
          </cell>
          <cell r="N195"/>
          <cell r="O195">
            <v>176177</v>
          </cell>
          <cell r="P195"/>
          <cell r="Q195">
            <v>0</v>
          </cell>
          <cell r="R195"/>
          <cell r="S195">
            <v>82800</v>
          </cell>
          <cell r="T195"/>
          <cell r="U195">
            <v>0</v>
          </cell>
          <cell r="V195"/>
          <cell r="W195"/>
          <cell r="X195">
            <v>120948</v>
          </cell>
          <cell r="Y195"/>
          <cell r="Z195">
            <v>1288825</v>
          </cell>
        </row>
        <row r="196">
          <cell r="C196" t="str">
            <v>Pulaski</v>
          </cell>
          <cell r="D196"/>
          <cell r="E196">
            <v>688379</v>
          </cell>
          <cell r="F196"/>
          <cell r="G196">
            <v>216751</v>
          </cell>
          <cell r="H196"/>
          <cell r="I196">
            <v>491454</v>
          </cell>
          <cell r="J196"/>
          <cell r="K196">
            <v>0</v>
          </cell>
          <cell r="L196"/>
          <cell r="M196">
            <v>91977</v>
          </cell>
          <cell r="N196"/>
          <cell r="O196">
            <v>176908</v>
          </cell>
          <cell r="P196"/>
          <cell r="Q196">
            <v>0</v>
          </cell>
          <cell r="R196"/>
          <cell r="S196">
            <v>193800</v>
          </cell>
          <cell r="T196"/>
          <cell r="U196">
            <v>0</v>
          </cell>
          <cell r="V196"/>
          <cell r="W196"/>
          <cell r="X196">
            <v>14325</v>
          </cell>
          <cell r="Y196"/>
          <cell r="Z196">
            <v>997714</v>
          </cell>
        </row>
        <row r="197">
          <cell r="C197" t="str">
            <v>Purcellville</v>
          </cell>
          <cell r="D197"/>
          <cell r="E197">
            <v>1425820</v>
          </cell>
          <cell r="F197"/>
          <cell r="G197">
            <v>216085</v>
          </cell>
          <cell r="H197"/>
          <cell r="I197">
            <v>847344</v>
          </cell>
          <cell r="J197"/>
          <cell r="K197">
            <v>10905</v>
          </cell>
          <cell r="L197"/>
          <cell r="M197">
            <v>178255</v>
          </cell>
          <cell r="N197"/>
          <cell r="O197">
            <v>364986</v>
          </cell>
          <cell r="P197"/>
          <cell r="Q197">
            <v>0</v>
          </cell>
          <cell r="R197"/>
          <cell r="S197">
            <v>222166</v>
          </cell>
          <cell r="T197"/>
          <cell r="U197">
            <v>0</v>
          </cell>
          <cell r="V197"/>
          <cell r="W197"/>
          <cell r="X197">
            <v>0</v>
          </cell>
          <cell r="Y197"/>
          <cell r="Z197">
            <v>2429322</v>
          </cell>
        </row>
        <row r="198">
          <cell r="C198" t="str">
            <v>Richlands</v>
          </cell>
          <cell r="D198"/>
          <cell r="E198">
            <v>454785</v>
          </cell>
          <cell r="F198"/>
          <cell r="G198">
            <v>250565</v>
          </cell>
          <cell r="H198"/>
          <cell r="I198">
            <v>526937</v>
          </cell>
          <cell r="J198"/>
          <cell r="K198">
            <v>0</v>
          </cell>
          <cell r="L198"/>
          <cell r="M198">
            <v>32630</v>
          </cell>
          <cell r="N198"/>
          <cell r="O198">
            <v>200998</v>
          </cell>
          <cell r="P198"/>
          <cell r="Q198">
            <v>0</v>
          </cell>
          <cell r="R198"/>
          <cell r="S198">
            <v>75882</v>
          </cell>
          <cell r="T198"/>
          <cell r="U198">
            <v>0</v>
          </cell>
          <cell r="V198"/>
          <cell r="W198"/>
          <cell r="X198">
            <v>0</v>
          </cell>
          <cell r="Y198"/>
          <cell r="Z198">
            <v>836776</v>
          </cell>
        </row>
        <row r="199"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</row>
        <row r="200">
          <cell r="C200" t="str">
            <v>Rocky Mount</v>
          </cell>
          <cell r="D200"/>
          <cell r="E200">
            <v>257501</v>
          </cell>
          <cell r="F200"/>
          <cell r="G200">
            <v>318693</v>
          </cell>
          <cell r="H200"/>
          <cell r="I200">
            <v>709711</v>
          </cell>
          <cell r="J200"/>
          <cell r="K200">
            <v>0</v>
          </cell>
          <cell r="L200"/>
          <cell r="M200">
            <v>0</v>
          </cell>
          <cell r="N200"/>
          <cell r="O200">
            <v>385394</v>
          </cell>
          <cell r="P200"/>
          <cell r="Q200">
            <v>0</v>
          </cell>
          <cell r="R200"/>
          <cell r="S200">
            <v>82914</v>
          </cell>
          <cell r="T200"/>
          <cell r="U200">
            <v>0</v>
          </cell>
          <cell r="V200"/>
          <cell r="W200"/>
          <cell r="X200">
            <v>193336</v>
          </cell>
          <cell r="Y200"/>
          <cell r="Z200">
            <v>1690724</v>
          </cell>
        </row>
        <row r="201">
          <cell r="C201" t="str">
            <v>Smithfield</v>
          </cell>
          <cell r="D201"/>
          <cell r="E201">
            <v>491199</v>
          </cell>
          <cell r="F201"/>
          <cell r="G201">
            <v>190767</v>
          </cell>
          <cell r="H201"/>
          <cell r="I201">
            <v>399293</v>
          </cell>
          <cell r="J201"/>
          <cell r="K201">
            <v>0</v>
          </cell>
          <cell r="L201"/>
          <cell r="M201">
            <v>263870</v>
          </cell>
          <cell r="N201"/>
          <cell r="O201">
            <v>154541</v>
          </cell>
          <cell r="P201"/>
          <cell r="Q201">
            <v>0</v>
          </cell>
          <cell r="R201"/>
          <cell r="S201">
            <v>204416</v>
          </cell>
          <cell r="T201"/>
          <cell r="U201">
            <v>0</v>
          </cell>
          <cell r="V201"/>
          <cell r="W201"/>
          <cell r="X201">
            <v>187627</v>
          </cell>
          <cell r="Y201"/>
          <cell r="Z201">
            <v>2038190</v>
          </cell>
        </row>
        <row r="202">
          <cell r="C202" t="str">
            <v>South Boston</v>
          </cell>
          <cell r="D202"/>
          <cell r="E202">
            <v>525624</v>
          </cell>
          <cell r="F202"/>
          <cell r="G202">
            <v>399236</v>
          </cell>
          <cell r="H202"/>
          <cell r="I202">
            <v>602954</v>
          </cell>
          <cell r="J202"/>
          <cell r="K202">
            <v>10119</v>
          </cell>
          <cell r="L202"/>
          <cell r="M202">
            <v>149556</v>
          </cell>
          <cell r="N202"/>
          <cell r="O202">
            <v>348927</v>
          </cell>
          <cell r="P202"/>
          <cell r="Q202">
            <v>0</v>
          </cell>
          <cell r="R202"/>
          <cell r="S202">
            <v>113473</v>
          </cell>
          <cell r="T202"/>
          <cell r="U202">
            <v>0</v>
          </cell>
          <cell r="V202"/>
          <cell r="W202"/>
          <cell r="X202">
            <v>205343</v>
          </cell>
          <cell r="Y202"/>
          <cell r="Z202">
            <v>2100422</v>
          </cell>
        </row>
        <row r="203">
          <cell r="C203" t="str">
            <v>South Hill</v>
          </cell>
          <cell r="D203"/>
          <cell r="E203">
            <v>593831</v>
          </cell>
          <cell r="F203"/>
          <cell r="G203">
            <v>197742</v>
          </cell>
          <cell r="H203"/>
          <cell r="I203">
            <v>887193</v>
          </cell>
          <cell r="J203"/>
          <cell r="K203">
            <v>0</v>
          </cell>
          <cell r="L203"/>
          <cell r="M203">
            <v>45398</v>
          </cell>
          <cell r="N203"/>
          <cell r="O203">
            <v>237513</v>
          </cell>
          <cell r="P203"/>
          <cell r="Q203">
            <v>0</v>
          </cell>
          <cell r="R203"/>
          <cell r="S203">
            <v>0</v>
          </cell>
          <cell r="T203"/>
          <cell r="U203">
            <v>0</v>
          </cell>
          <cell r="V203"/>
          <cell r="W203"/>
          <cell r="X203">
            <v>579765</v>
          </cell>
          <cell r="Y203"/>
          <cell r="Z203">
            <v>2056631</v>
          </cell>
        </row>
        <row r="204">
          <cell r="C204" t="str">
            <v>Strasburg</v>
          </cell>
          <cell r="D204"/>
          <cell r="E204">
            <v>483851</v>
          </cell>
          <cell r="F204"/>
          <cell r="G204">
            <v>147401</v>
          </cell>
          <cell r="H204"/>
          <cell r="I204">
            <v>167095</v>
          </cell>
          <cell r="J204"/>
          <cell r="K204">
            <v>10662</v>
          </cell>
          <cell r="L204"/>
          <cell r="M204">
            <v>154473</v>
          </cell>
          <cell r="N204"/>
          <cell r="O204">
            <v>127234</v>
          </cell>
          <cell r="P204"/>
          <cell r="Q204">
            <v>0</v>
          </cell>
          <cell r="R204"/>
          <cell r="S204">
            <v>100515</v>
          </cell>
          <cell r="T204"/>
          <cell r="U204">
            <v>0</v>
          </cell>
          <cell r="V204"/>
          <cell r="W204"/>
          <cell r="X204">
            <v>121974</v>
          </cell>
          <cell r="Y204"/>
          <cell r="Z204">
            <v>822700</v>
          </cell>
        </row>
        <row r="205"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</row>
        <row r="206">
          <cell r="C206" t="str">
            <v>Tazewell</v>
          </cell>
          <cell r="D206"/>
          <cell r="E206">
            <v>348082</v>
          </cell>
          <cell r="F206"/>
          <cell r="G206">
            <v>17628</v>
          </cell>
          <cell r="H206"/>
          <cell r="I206">
            <v>302471</v>
          </cell>
          <cell r="J206"/>
          <cell r="K206">
            <v>0</v>
          </cell>
          <cell r="L206"/>
          <cell r="M206">
            <v>73129</v>
          </cell>
          <cell r="N206"/>
          <cell r="O206">
            <v>169979</v>
          </cell>
          <cell r="P206"/>
          <cell r="Q206">
            <v>0</v>
          </cell>
          <cell r="R206"/>
          <cell r="S206">
            <v>211864</v>
          </cell>
          <cell r="T206"/>
          <cell r="U206">
            <v>0</v>
          </cell>
          <cell r="V206"/>
          <cell r="W206"/>
          <cell r="X206">
            <v>23442</v>
          </cell>
          <cell r="Y206"/>
          <cell r="Z206">
            <v>901577</v>
          </cell>
        </row>
        <row r="207">
          <cell r="C207" t="str">
            <v>Vienna</v>
          </cell>
          <cell r="D207"/>
          <cell r="E207">
            <v>1612119</v>
          </cell>
          <cell r="F207"/>
          <cell r="G207">
            <v>660411</v>
          </cell>
          <cell r="H207"/>
          <cell r="I207">
            <v>2470633</v>
          </cell>
          <cell r="J207"/>
          <cell r="K207">
            <v>415712</v>
          </cell>
          <cell r="L207"/>
          <cell r="M207">
            <v>389250</v>
          </cell>
          <cell r="N207"/>
          <cell r="O207">
            <v>981454</v>
          </cell>
          <cell r="P207"/>
          <cell r="Q207">
            <v>0</v>
          </cell>
          <cell r="R207"/>
          <cell r="S207">
            <v>207033</v>
          </cell>
          <cell r="T207"/>
          <cell r="U207">
            <v>0</v>
          </cell>
          <cell r="V207"/>
          <cell r="W207"/>
          <cell r="X207">
            <v>0</v>
          </cell>
          <cell r="Y207"/>
          <cell r="Z207">
            <v>2613474</v>
          </cell>
        </row>
        <row r="208">
          <cell r="C208" t="str">
            <v>Vinton</v>
          </cell>
          <cell r="D208"/>
          <cell r="E208">
            <v>1229836</v>
          </cell>
          <cell r="F208"/>
          <cell r="G208">
            <v>403575</v>
          </cell>
          <cell r="H208"/>
          <cell r="I208">
            <v>672842</v>
          </cell>
          <cell r="J208"/>
          <cell r="K208">
            <v>56310</v>
          </cell>
          <cell r="L208"/>
          <cell r="M208">
            <v>164193</v>
          </cell>
          <cell r="N208"/>
          <cell r="O208">
            <v>226925</v>
          </cell>
          <cell r="P208"/>
          <cell r="Q208">
            <v>0</v>
          </cell>
          <cell r="R208"/>
          <cell r="S208">
            <v>145993</v>
          </cell>
          <cell r="T208"/>
          <cell r="U208">
            <v>2425</v>
          </cell>
          <cell r="V208"/>
          <cell r="W208"/>
          <cell r="X208">
            <v>1205</v>
          </cell>
          <cell r="Y208"/>
          <cell r="Z208">
            <v>1417813</v>
          </cell>
        </row>
        <row r="209">
          <cell r="C209" t="str">
            <v>Warrenton</v>
          </cell>
          <cell r="D209"/>
          <cell r="E209">
            <v>925159</v>
          </cell>
          <cell r="F209"/>
          <cell r="G209">
            <v>495402</v>
          </cell>
          <cell r="H209"/>
          <cell r="I209">
            <v>2438043</v>
          </cell>
          <cell r="J209"/>
          <cell r="K209">
            <v>16010</v>
          </cell>
          <cell r="L209"/>
          <cell r="M209">
            <v>239788</v>
          </cell>
          <cell r="N209"/>
          <cell r="O209">
            <v>1292086</v>
          </cell>
          <cell r="P209"/>
          <cell r="Q209">
            <v>0</v>
          </cell>
          <cell r="R209"/>
          <cell r="S209">
            <v>180436</v>
          </cell>
          <cell r="T209"/>
          <cell r="U209">
            <v>0</v>
          </cell>
          <cell r="V209"/>
          <cell r="W209"/>
          <cell r="X209">
            <v>197050</v>
          </cell>
          <cell r="Y209"/>
          <cell r="Z209">
            <v>2828431</v>
          </cell>
        </row>
        <row r="210">
          <cell r="C210" t="str">
            <v>West Point</v>
          </cell>
          <cell r="D210"/>
          <cell r="E210">
            <v>436993</v>
          </cell>
          <cell r="F210"/>
          <cell r="G210">
            <v>115656</v>
          </cell>
          <cell r="H210"/>
          <cell r="I210">
            <v>196051</v>
          </cell>
          <cell r="J210"/>
          <cell r="K210">
            <v>0</v>
          </cell>
          <cell r="L210"/>
          <cell r="M210">
            <v>53684</v>
          </cell>
          <cell r="N210"/>
          <cell r="O210">
            <v>88177</v>
          </cell>
          <cell r="P210"/>
          <cell r="Q210">
            <v>0</v>
          </cell>
          <cell r="R210"/>
          <cell r="S210">
            <v>0</v>
          </cell>
          <cell r="T210"/>
          <cell r="U210">
            <v>0</v>
          </cell>
          <cell r="V210"/>
          <cell r="W210"/>
          <cell r="X210">
            <v>0</v>
          </cell>
          <cell r="Y210"/>
          <cell r="Z210">
            <v>322795</v>
          </cell>
        </row>
        <row r="211"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</row>
        <row r="212">
          <cell r="C212" t="str">
            <v>Wise</v>
          </cell>
          <cell r="D212"/>
          <cell r="E212">
            <v>139784</v>
          </cell>
          <cell r="F212"/>
          <cell r="G212">
            <v>104710</v>
          </cell>
          <cell r="H212"/>
          <cell r="I212">
            <v>439101</v>
          </cell>
          <cell r="J212"/>
          <cell r="K212">
            <v>2674</v>
          </cell>
          <cell r="L212"/>
          <cell r="M212">
            <v>0</v>
          </cell>
          <cell r="N212"/>
          <cell r="O212">
            <v>186160</v>
          </cell>
          <cell r="P212"/>
          <cell r="Q212">
            <v>0</v>
          </cell>
          <cell r="R212"/>
          <cell r="S212">
            <v>45120</v>
          </cell>
          <cell r="T212"/>
          <cell r="U212">
            <v>0</v>
          </cell>
          <cell r="V212"/>
          <cell r="W212"/>
          <cell r="X212">
            <v>103800</v>
          </cell>
          <cell r="Y212"/>
          <cell r="Z212">
            <v>1167059</v>
          </cell>
        </row>
        <row r="213">
          <cell r="C213" t="str">
            <v>Woodstock</v>
          </cell>
          <cell r="D213"/>
          <cell r="E213">
            <v>320434</v>
          </cell>
          <cell r="F213"/>
          <cell r="G213">
            <v>222264</v>
          </cell>
          <cell r="H213"/>
          <cell r="I213">
            <v>447374</v>
          </cell>
          <cell r="J213"/>
          <cell r="K213">
            <v>0</v>
          </cell>
          <cell r="L213"/>
          <cell r="M213">
            <v>136004</v>
          </cell>
          <cell r="N213"/>
          <cell r="O213">
            <v>216986</v>
          </cell>
          <cell r="P213"/>
          <cell r="Q213">
            <v>0</v>
          </cell>
          <cell r="R213"/>
          <cell r="S213">
            <v>173581</v>
          </cell>
          <cell r="T213"/>
          <cell r="U213">
            <v>0</v>
          </cell>
          <cell r="V213"/>
          <cell r="W213"/>
          <cell r="X213">
            <v>286208</v>
          </cell>
          <cell r="Y213"/>
          <cell r="Z213">
            <v>1634458</v>
          </cell>
        </row>
        <row r="214">
          <cell r="C214" t="str">
            <v>Wytheville</v>
          </cell>
          <cell r="D214"/>
          <cell r="E214">
            <v>689055</v>
          </cell>
          <cell r="F214"/>
          <cell r="G214">
            <v>237468</v>
          </cell>
          <cell r="H214"/>
          <cell r="I214">
            <v>1588808</v>
          </cell>
          <cell r="J214"/>
          <cell r="K214">
            <v>0</v>
          </cell>
          <cell r="L214"/>
          <cell r="M214">
            <v>132801</v>
          </cell>
          <cell r="N214"/>
          <cell r="O214">
            <v>418954</v>
          </cell>
          <cell r="P214"/>
          <cell r="Q214">
            <v>0</v>
          </cell>
          <cell r="R214"/>
          <cell r="S214">
            <v>161992</v>
          </cell>
          <cell r="T214"/>
          <cell r="U214">
            <v>0</v>
          </cell>
          <cell r="V214"/>
          <cell r="W214"/>
          <cell r="X214">
            <v>1290430</v>
          </cell>
          <cell r="Y214"/>
          <cell r="Z214">
            <v>3004316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Intro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  <sheetName val="Exhibit H"/>
    </sheetNames>
    <sheetDataSet>
      <sheetData sheetId="0"/>
      <sheetData sheetId="1"/>
      <sheetData sheetId="2"/>
      <sheetData sheetId="3"/>
      <sheetData sheetId="4"/>
      <sheetData sheetId="5">
        <row r="170">
          <cell r="C170" t="str">
            <v>Abingdon</v>
          </cell>
          <cell r="D170"/>
          <cell r="E170">
            <v>517472</v>
          </cell>
          <cell r="F170"/>
          <cell r="G170">
            <v>83572</v>
          </cell>
          <cell r="H170"/>
          <cell r="I170">
            <v>872946</v>
          </cell>
          <cell r="J170"/>
          <cell r="K170">
            <v>57917</v>
          </cell>
          <cell r="L170"/>
          <cell r="M170">
            <v>155419</v>
          </cell>
          <cell r="N170"/>
          <cell r="O170">
            <v>583927</v>
          </cell>
          <cell r="P170"/>
          <cell r="Q170">
            <v>0</v>
          </cell>
          <cell r="R170"/>
          <cell r="S170">
            <v>198608</v>
          </cell>
          <cell r="T170"/>
          <cell r="U170">
            <v>0</v>
          </cell>
          <cell r="V170"/>
          <cell r="W170"/>
          <cell r="X170">
            <v>2842245</v>
          </cell>
          <cell r="Y170"/>
          <cell r="Z170">
            <v>731585</v>
          </cell>
        </row>
        <row r="171">
          <cell r="C171" t="str">
            <v>Ashland</v>
          </cell>
          <cell r="D171"/>
          <cell r="E171">
            <v>615528</v>
          </cell>
          <cell r="F171"/>
          <cell r="G171">
            <v>169973</v>
          </cell>
          <cell r="H171"/>
          <cell r="I171">
            <v>532600</v>
          </cell>
          <cell r="J171"/>
          <cell r="K171">
            <v>0</v>
          </cell>
          <cell r="L171"/>
          <cell r="M171">
            <v>126807</v>
          </cell>
          <cell r="N171"/>
          <cell r="O171">
            <v>289779</v>
          </cell>
          <cell r="P171"/>
          <cell r="Q171">
            <v>0</v>
          </cell>
          <cell r="R171"/>
          <cell r="S171">
            <v>232379</v>
          </cell>
          <cell r="T171"/>
          <cell r="U171">
            <v>0</v>
          </cell>
          <cell r="V171"/>
          <cell r="W171"/>
          <cell r="X171">
            <v>641204</v>
          </cell>
          <cell r="Y171"/>
          <cell r="Z171">
            <v>2641703</v>
          </cell>
        </row>
        <row r="172">
          <cell r="C172" t="str">
            <v>Bedford</v>
          </cell>
          <cell r="D172"/>
          <cell r="E172">
            <v>216875</v>
          </cell>
          <cell r="F172"/>
          <cell r="G172">
            <v>0</v>
          </cell>
          <cell r="H172"/>
          <cell r="I172">
            <v>20010</v>
          </cell>
          <cell r="J172"/>
          <cell r="K172">
            <v>0</v>
          </cell>
          <cell r="L172"/>
          <cell r="M172">
            <v>0</v>
          </cell>
          <cell r="N172"/>
          <cell r="O172">
            <v>340957</v>
          </cell>
          <cell r="P172"/>
          <cell r="Q172">
            <v>0</v>
          </cell>
          <cell r="R172"/>
          <cell r="S172">
            <v>244260</v>
          </cell>
          <cell r="T172"/>
          <cell r="U172">
            <v>0</v>
          </cell>
          <cell r="V172"/>
          <cell r="W172"/>
          <cell r="X172">
            <v>46245</v>
          </cell>
          <cell r="Y172"/>
          <cell r="Z172">
            <v>1384880</v>
          </cell>
        </row>
        <row r="173">
          <cell r="C173" t="str">
            <v>Berryville</v>
          </cell>
          <cell r="D173"/>
          <cell r="E173">
            <v>216188</v>
          </cell>
          <cell r="F173"/>
          <cell r="G173">
            <v>97050</v>
          </cell>
          <cell r="H173"/>
          <cell r="I173">
            <v>226560</v>
          </cell>
          <cell r="J173"/>
          <cell r="K173">
            <v>0</v>
          </cell>
          <cell r="L173"/>
          <cell r="M173">
            <v>99283</v>
          </cell>
          <cell r="N173"/>
          <cell r="O173">
            <v>130426</v>
          </cell>
          <cell r="P173"/>
          <cell r="Q173">
            <v>0</v>
          </cell>
          <cell r="R173"/>
          <cell r="S173">
            <v>14082</v>
          </cell>
          <cell r="T173"/>
          <cell r="U173">
            <v>0</v>
          </cell>
          <cell r="V173"/>
          <cell r="W173"/>
          <cell r="X173">
            <v>6247</v>
          </cell>
          <cell r="Y173"/>
          <cell r="Z173">
            <v>294075</v>
          </cell>
        </row>
        <row r="174">
          <cell r="C174" t="str">
            <v>Big Stone Gap</v>
          </cell>
          <cell r="D174"/>
          <cell r="E174">
            <v>212558</v>
          </cell>
          <cell r="F174"/>
          <cell r="G174">
            <v>110989</v>
          </cell>
          <cell r="H174"/>
          <cell r="I174">
            <v>241834</v>
          </cell>
          <cell r="J174"/>
          <cell r="K174">
            <v>0</v>
          </cell>
          <cell r="L174"/>
          <cell r="M174">
            <v>63501</v>
          </cell>
          <cell r="N174"/>
          <cell r="O174">
            <v>81915</v>
          </cell>
          <cell r="P174"/>
          <cell r="Q174">
            <v>0</v>
          </cell>
          <cell r="R174"/>
          <cell r="S174">
            <v>46687</v>
          </cell>
          <cell r="T174"/>
          <cell r="U174">
            <v>0</v>
          </cell>
          <cell r="V174"/>
          <cell r="W174"/>
          <cell r="X174">
            <v>3806</v>
          </cell>
          <cell r="Y174"/>
          <cell r="Z174">
            <v>735202</v>
          </cell>
        </row>
        <row r="175"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</row>
        <row r="176">
          <cell r="C176" t="str">
            <v>Blacksburg</v>
          </cell>
          <cell r="D176"/>
          <cell r="E176">
            <v>1680496</v>
          </cell>
          <cell r="F176"/>
          <cell r="G176">
            <v>874465</v>
          </cell>
          <cell r="H176"/>
          <cell r="I176">
            <v>2823101</v>
          </cell>
          <cell r="J176"/>
          <cell r="K176">
            <v>528814</v>
          </cell>
          <cell r="L176"/>
          <cell r="M176">
            <v>271724</v>
          </cell>
          <cell r="N176"/>
          <cell r="O176">
            <v>638157</v>
          </cell>
          <cell r="P176"/>
          <cell r="Q176">
            <v>0</v>
          </cell>
          <cell r="R176"/>
          <cell r="S176">
            <v>192315</v>
          </cell>
          <cell r="T176"/>
          <cell r="U176">
            <v>0</v>
          </cell>
          <cell r="V176"/>
          <cell r="W176"/>
          <cell r="X176">
            <v>1378051</v>
          </cell>
          <cell r="Y176"/>
          <cell r="Z176">
            <v>4953659</v>
          </cell>
        </row>
        <row r="177">
          <cell r="C177" t="str">
            <v>Blackstone</v>
          </cell>
          <cell r="D177"/>
          <cell r="E177">
            <v>202798</v>
          </cell>
          <cell r="F177"/>
          <cell r="G177">
            <v>14611</v>
          </cell>
          <cell r="H177"/>
          <cell r="I177">
            <v>185259</v>
          </cell>
          <cell r="J177"/>
          <cell r="K177">
            <v>0</v>
          </cell>
          <cell r="L177"/>
          <cell r="M177">
            <v>63584</v>
          </cell>
          <cell r="N177"/>
          <cell r="O177">
            <v>128686</v>
          </cell>
          <cell r="P177"/>
          <cell r="Q177">
            <v>0</v>
          </cell>
          <cell r="R177"/>
          <cell r="S177">
            <v>93672</v>
          </cell>
          <cell r="T177"/>
          <cell r="U177">
            <v>0</v>
          </cell>
          <cell r="V177"/>
          <cell r="W177"/>
          <cell r="X177">
            <v>18700</v>
          </cell>
          <cell r="Y177"/>
          <cell r="Z177">
            <v>564724</v>
          </cell>
        </row>
        <row r="178">
          <cell r="C178" t="str">
            <v>Bluefield</v>
          </cell>
          <cell r="D178"/>
          <cell r="E178">
            <v>365971</v>
          </cell>
          <cell r="F178"/>
          <cell r="G178">
            <v>117734</v>
          </cell>
          <cell r="H178"/>
          <cell r="I178">
            <v>619545</v>
          </cell>
          <cell r="J178"/>
          <cell r="K178">
            <v>7458</v>
          </cell>
          <cell r="L178"/>
          <cell r="M178">
            <v>30361</v>
          </cell>
          <cell r="N178"/>
          <cell r="O178">
            <v>175716</v>
          </cell>
          <cell r="P178"/>
          <cell r="Q178">
            <v>0</v>
          </cell>
          <cell r="R178"/>
          <cell r="S178">
            <v>307520</v>
          </cell>
          <cell r="T178"/>
          <cell r="U178">
            <v>0</v>
          </cell>
          <cell r="V178"/>
          <cell r="W178"/>
          <cell r="X178">
            <v>0</v>
          </cell>
          <cell r="Y178"/>
          <cell r="Z178">
            <v>1528788</v>
          </cell>
        </row>
        <row r="179">
          <cell r="C179" t="str">
            <v>Bridgewater</v>
          </cell>
          <cell r="D179"/>
          <cell r="E179">
            <v>235473</v>
          </cell>
          <cell r="F179"/>
          <cell r="G179">
            <v>755307</v>
          </cell>
          <cell r="H179"/>
          <cell r="I179">
            <v>232684</v>
          </cell>
          <cell r="J179"/>
          <cell r="K179">
            <v>0</v>
          </cell>
          <cell r="L179"/>
          <cell r="M179">
            <v>90800</v>
          </cell>
          <cell r="N179"/>
          <cell r="O179">
            <v>147837</v>
          </cell>
          <cell r="P179"/>
          <cell r="Q179">
            <v>0</v>
          </cell>
          <cell r="R179"/>
          <cell r="S179">
            <v>17097</v>
          </cell>
          <cell r="T179"/>
          <cell r="U179">
            <v>0</v>
          </cell>
          <cell r="V179"/>
          <cell r="W179"/>
          <cell r="X179">
            <v>0</v>
          </cell>
          <cell r="Y179"/>
          <cell r="Z179">
            <v>709943</v>
          </cell>
        </row>
        <row r="180">
          <cell r="C180" t="str">
            <v>Broadway</v>
          </cell>
          <cell r="D180"/>
          <cell r="E180">
            <v>232194</v>
          </cell>
          <cell r="F180"/>
          <cell r="G180">
            <v>71307</v>
          </cell>
          <cell r="H180"/>
          <cell r="I180">
            <v>82048</v>
          </cell>
          <cell r="J180"/>
          <cell r="K180">
            <v>0</v>
          </cell>
          <cell r="L180"/>
          <cell r="M180">
            <v>77146</v>
          </cell>
          <cell r="N180"/>
          <cell r="O180">
            <v>101061</v>
          </cell>
          <cell r="P180"/>
          <cell r="Q180">
            <v>0</v>
          </cell>
          <cell r="R180"/>
          <cell r="S180">
            <v>62951</v>
          </cell>
          <cell r="T180"/>
          <cell r="U180">
            <v>0</v>
          </cell>
          <cell r="V180"/>
          <cell r="W180"/>
          <cell r="X180">
            <v>0</v>
          </cell>
          <cell r="Y180"/>
          <cell r="Z180">
            <v>148276</v>
          </cell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  <cell r="P181"/>
          <cell r="Q181"/>
          <cell r="R181"/>
          <cell r="S181"/>
          <cell r="T181"/>
          <cell r="U181"/>
          <cell r="V181"/>
          <cell r="W181"/>
          <cell r="X181"/>
          <cell r="Y181"/>
          <cell r="Z181"/>
        </row>
        <row r="182">
          <cell r="C182" t="str">
            <v>Christiansburg</v>
          </cell>
          <cell r="D182"/>
          <cell r="E182">
            <v>2142903</v>
          </cell>
          <cell r="F182"/>
          <cell r="G182">
            <v>600518</v>
          </cell>
          <cell r="H182"/>
          <cell r="I182">
            <v>2722613</v>
          </cell>
          <cell r="J182"/>
          <cell r="K182">
            <v>131474</v>
          </cell>
          <cell r="L182"/>
          <cell r="M182">
            <v>572669</v>
          </cell>
          <cell r="N182"/>
          <cell r="O182">
            <v>884585</v>
          </cell>
          <cell r="P182"/>
          <cell r="Q182">
            <v>0</v>
          </cell>
          <cell r="R182"/>
          <cell r="S182">
            <v>470310</v>
          </cell>
          <cell r="T182"/>
          <cell r="U182">
            <v>0</v>
          </cell>
          <cell r="V182"/>
          <cell r="W182"/>
          <cell r="X182">
            <v>1405149</v>
          </cell>
          <cell r="Y182"/>
          <cell r="Z182">
            <v>6692216</v>
          </cell>
        </row>
        <row r="183">
          <cell r="C183" t="str">
            <v>Clifton Forge</v>
          </cell>
          <cell r="D183"/>
          <cell r="E183">
            <v>121123</v>
          </cell>
          <cell r="F183"/>
          <cell r="G183">
            <v>161466</v>
          </cell>
          <cell r="H183"/>
          <cell r="I183">
            <v>184528</v>
          </cell>
          <cell r="J183"/>
          <cell r="K183">
            <v>0</v>
          </cell>
          <cell r="L183"/>
          <cell r="M183">
            <v>43487</v>
          </cell>
          <cell r="N183"/>
          <cell r="O183">
            <v>92918</v>
          </cell>
          <cell r="P183"/>
          <cell r="Q183">
            <v>0</v>
          </cell>
          <cell r="R183"/>
          <cell r="S183">
            <v>8942</v>
          </cell>
          <cell r="T183"/>
          <cell r="U183">
            <v>0</v>
          </cell>
          <cell r="V183"/>
          <cell r="W183"/>
          <cell r="X183">
            <v>10638</v>
          </cell>
          <cell r="Y183"/>
          <cell r="Z183">
            <v>395400</v>
          </cell>
        </row>
        <row r="184">
          <cell r="C184" t="str">
            <v>Colonial Beach</v>
          </cell>
          <cell r="D184"/>
          <cell r="E184">
            <v>289034</v>
          </cell>
          <cell r="F184"/>
          <cell r="G184">
            <v>105121</v>
          </cell>
          <cell r="H184"/>
          <cell r="I184">
            <v>111329</v>
          </cell>
          <cell r="J184"/>
          <cell r="K184">
            <v>0</v>
          </cell>
          <cell r="L184"/>
          <cell r="M184">
            <v>53366</v>
          </cell>
          <cell r="N184"/>
          <cell r="O184">
            <v>69485</v>
          </cell>
          <cell r="P184"/>
          <cell r="Q184">
            <v>0</v>
          </cell>
          <cell r="R184"/>
          <cell r="S184">
            <v>82291</v>
          </cell>
          <cell r="T184"/>
          <cell r="U184">
            <v>0</v>
          </cell>
          <cell r="V184"/>
          <cell r="W184"/>
          <cell r="X184">
            <v>65498</v>
          </cell>
          <cell r="Y184"/>
          <cell r="Z184">
            <v>482898</v>
          </cell>
        </row>
        <row r="185">
          <cell r="C185" t="str">
            <v>Culpeper</v>
          </cell>
          <cell r="D185"/>
          <cell r="E185">
            <v>1623384</v>
          </cell>
          <cell r="F185"/>
          <cell r="G185">
            <v>62461</v>
          </cell>
          <cell r="H185"/>
          <cell r="I185">
            <v>1028437</v>
          </cell>
          <cell r="J185"/>
          <cell r="K185">
            <v>0</v>
          </cell>
          <cell r="L185"/>
          <cell r="M185">
            <v>0</v>
          </cell>
          <cell r="N185"/>
          <cell r="O185">
            <v>402494</v>
          </cell>
          <cell r="P185"/>
          <cell r="Q185">
            <v>0</v>
          </cell>
          <cell r="R185"/>
          <cell r="S185">
            <v>225899</v>
          </cell>
          <cell r="T185"/>
          <cell r="U185">
            <v>30997</v>
          </cell>
          <cell r="V185"/>
          <cell r="W185"/>
          <cell r="X185">
            <v>358721</v>
          </cell>
          <cell r="Y185"/>
          <cell r="Z185">
            <v>4156443</v>
          </cell>
        </row>
        <row r="186">
          <cell r="C186" t="str">
            <v>Dumfries</v>
          </cell>
          <cell r="D186"/>
          <cell r="E186">
            <v>389411</v>
          </cell>
          <cell r="F186"/>
          <cell r="G186">
            <v>185507</v>
          </cell>
          <cell r="H186"/>
          <cell r="I186">
            <v>353320</v>
          </cell>
          <cell r="J186"/>
          <cell r="K186">
            <v>75732</v>
          </cell>
          <cell r="L186"/>
          <cell r="M186">
            <v>38589</v>
          </cell>
          <cell r="N186"/>
          <cell r="O186">
            <v>0</v>
          </cell>
          <cell r="P186"/>
          <cell r="Q186">
            <v>0</v>
          </cell>
          <cell r="R186"/>
          <cell r="S186">
            <v>180595</v>
          </cell>
          <cell r="T186"/>
          <cell r="U186">
            <v>0</v>
          </cell>
          <cell r="V186"/>
          <cell r="W186"/>
          <cell r="X186">
            <v>159484</v>
          </cell>
          <cell r="Y186"/>
          <cell r="Z186">
            <v>675250</v>
          </cell>
        </row>
        <row r="187"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  <cell r="R187"/>
          <cell r="S187"/>
          <cell r="T187"/>
          <cell r="U187"/>
          <cell r="V187"/>
          <cell r="W187"/>
          <cell r="X187"/>
          <cell r="Y187"/>
          <cell r="Z187"/>
        </row>
        <row r="188">
          <cell r="C188" t="str">
            <v>Farmville</v>
          </cell>
          <cell r="D188"/>
          <cell r="E188">
            <v>394407</v>
          </cell>
          <cell r="F188"/>
          <cell r="G188">
            <v>365688</v>
          </cell>
          <cell r="H188"/>
          <cell r="I188">
            <v>1530476</v>
          </cell>
          <cell r="J188"/>
          <cell r="K188">
            <v>28219</v>
          </cell>
          <cell r="L188"/>
          <cell r="M188">
            <v>88952</v>
          </cell>
          <cell r="N188"/>
          <cell r="O188">
            <v>193110</v>
          </cell>
          <cell r="P188"/>
          <cell r="Q188">
            <v>0</v>
          </cell>
          <cell r="R188"/>
          <cell r="S188">
            <v>211100</v>
          </cell>
          <cell r="T188"/>
          <cell r="U188">
            <v>0</v>
          </cell>
          <cell r="V188"/>
          <cell r="W188"/>
          <cell r="X188">
            <v>475922</v>
          </cell>
          <cell r="Y188"/>
          <cell r="Z188">
            <v>2611917</v>
          </cell>
        </row>
        <row r="189">
          <cell r="C189" t="str">
            <v>Front Royal</v>
          </cell>
          <cell r="D189"/>
          <cell r="E189">
            <v>1054716</v>
          </cell>
          <cell r="F189"/>
          <cell r="G189">
            <v>227433</v>
          </cell>
          <cell r="H189"/>
          <cell r="I189">
            <v>812015</v>
          </cell>
          <cell r="J189"/>
          <cell r="K189">
            <v>121306</v>
          </cell>
          <cell r="L189"/>
          <cell r="M189">
            <v>390178</v>
          </cell>
          <cell r="N189"/>
          <cell r="O189">
            <v>251478</v>
          </cell>
          <cell r="P189"/>
          <cell r="Q189">
            <v>0</v>
          </cell>
          <cell r="R189"/>
          <cell r="S189">
            <v>0</v>
          </cell>
          <cell r="T189"/>
          <cell r="U189">
            <v>0</v>
          </cell>
          <cell r="V189"/>
          <cell r="W189"/>
          <cell r="X189">
            <v>270799</v>
          </cell>
          <cell r="Y189"/>
          <cell r="Z189">
            <v>1824235</v>
          </cell>
        </row>
        <row r="190">
          <cell r="C190" t="str">
            <v>Herndon</v>
          </cell>
          <cell r="D190"/>
          <cell r="E190">
            <v>1897945</v>
          </cell>
          <cell r="F190"/>
          <cell r="G190">
            <v>788674</v>
          </cell>
          <cell r="H190"/>
          <cell r="I190">
            <v>5767393</v>
          </cell>
          <cell r="J190"/>
          <cell r="K190">
            <v>0</v>
          </cell>
          <cell r="L190"/>
          <cell r="M190">
            <v>455175</v>
          </cell>
          <cell r="N190"/>
          <cell r="O190">
            <v>288186</v>
          </cell>
          <cell r="P190"/>
          <cell r="Q190">
            <v>0</v>
          </cell>
          <cell r="R190"/>
          <cell r="S190">
            <v>209757</v>
          </cell>
          <cell r="T190"/>
          <cell r="U190">
            <v>0</v>
          </cell>
          <cell r="V190"/>
          <cell r="W190"/>
          <cell r="X190">
            <v>1573340</v>
          </cell>
          <cell r="Y190"/>
          <cell r="Z190">
            <v>2845607</v>
          </cell>
        </row>
        <row r="191">
          <cell r="C191" t="str">
            <v>Leesburg</v>
          </cell>
          <cell r="D191"/>
          <cell r="E191">
            <v>6088771</v>
          </cell>
          <cell r="F191"/>
          <cell r="G191">
            <v>1354066</v>
          </cell>
          <cell r="H191"/>
          <cell r="I191">
            <v>3928783</v>
          </cell>
          <cell r="J191"/>
          <cell r="K191">
            <v>245256</v>
          </cell>
          <cell r="L191"/>
          <cell r="M191">
            <v>1009151</v>
          </cell>
          <cell r="N191"/>
          <cell r="O191">
            <v>1262358</v>
          </cell>
          <cell r="P191"/>
          <cell r="Q191">
            <v>0</v>
          </cell>
          <cell r="R191"/>
          <cell r="S191">
            <v>675880</v>
          </cell>
          <cell r="T191"/>
          <cell r="U191">
            <v>0</v>
          </cell>
          <cell r="V191"/>
          <cell r="W191"/>
          <cell r="X191">
            <v>558215</v>
          </cell>
          <cell r="Y191"/>
          <cell r="Z191">
            <v>5039915</v>
          </cell>
        </row>
        <row r="192">
          <cell r="C192" t="str">
            <v>Luray</v>
          </cell>
          <cell r="D192"/>
          <cell r="E192">
            <v>208687</v>
          </cell>
          <cell r="F192"/>
          <cell r="G192">
            <v>68787</v>
          </cell>
          <cell r="H192"/>
          <cell r="I192">
            <v>322034</v>
          </cell>
          <cell r="J192"/>
          <cell r="K192">
            <v>33467</v>
          </cell>
          <cell r="L192"/>
          <cell r="M192">
            <v>64223</v>
          </cell>
          <cell r="N192"/>
          <cell r="O192">
            <v>209192</v>
          </cell>
          <cell r="P192"/>
          <cell r="Q192">
            <v>0</v>
          </cell>
          <cell r="R192"/>
          <cell r="S192">
            <v>134573</v>
          </cell>
          <cell r="T192"/>
          <cell r="U192">
            <v>0</v>
          </cell>
          <cell r="V192"/>
          <cell r="W192"/>
          <cell r="X192">
            <v>155849</v>
          </cell>
          <cell r="Y192"/>
          <cell r="Z192">
            <v>638506</v>
          </cell>
        </row>
        <row r="193"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  <cell r="P193"/>
          <cell r="Q193"/>
          <cell r="R193"/>
          <cell r="S193"/>
          <cell r="T193"/>
          <cell r="U193"/>
          <cell r="V193"/>
          <cell r="W193"/>
          <cell r="X193"/>
          <cell r="Y193"/>
          <cell r="Z193"/>
        </row>
        <row r="194">
          <cell r="C194" t="str">
            <v>Marion</v>
          </cell>
          <cell r="D194"/>
          <cell r="E194">
            <v>219327</v>
          </cell>
          <cell r="F194"/>
          <cell r="G194">
            <v>112521</v>
          </cell>
          <cell r="H194"/>
          <cell r="I194">
            <v>585482</v>
          </cell>
          <cell r="J194"/>
          <cell r="K194">
            <v>5955</v>
          </cell>
          <cell r="L194"/>
          <cell r="M194">
            <v>94621</v>
          </cell>
          <cell r="N194"/>
          <cell r="O194">
            <v>186173</v>
          </cell>
          <cell r="P194"/>
          <cell r="Q194">
            <v>0</v>
          </cell>
          <cell r="R194"/>
          <cell r="S194">
            <v>136218</v>
          </cell>
          <cell r="T194"/>
          <cell r="U194">
            <v>0</v>
          </cell>
          <cell r="V194"/>
          <cell r="W194"/>
          <cell r="X194">
            <v>107869</v>
          </cell>
          <cell r="Y194"/>
          <cell r="Z194">
            <v>1321074</v>
          </cell>
        </row>
        <row r="195">
          <cell r="C195" t="str">
            <v>Orange</v>
          </cell>
          <cell r="D195"/>
          <cell r="E195">
            <v>252390</v>
          </cell>
          <cell r="F195"/>
          <cell r="G195">
            <v>254178</v>
          </cell>
          <cell r="H195"/>
          <cell r="I195">
            <v>256</v>
          </cell>
          <cell r="J195"/>
          <cell r="K195">
            <v>0</v>
          </cell>
          <cell r="L195"/>
          <cell r="M195">
            <v>88880</v>
          </cell>
          <cell r="N195"/>
          <cell r="O195">
            <v>167894</v>
          </cell>
          <cell r="P195"/>
          <cell r="Q195">
            <v>0</v>
          </cell>
          <cell r="R195"/>
          <cell r="S195">
            <v>81120</v>
          </cell>
          <cell r="T195"/>
          <cell r="U195">
            <v>0</v>
          </cell>
          <cell r="V195"/>
          <cell r="W195"/>
          <cell r="X195">
            <v>124381</v>
          </cell>
          <cell r="Y195"/>
          <cell r="Z195">
            <v>1249067</v>
          </cell>
        </row>
        <row r="196">
          <cell r="C196" t="str">
            <v>Pulaski</v>
          </cell>
          <cell r="D196"/>
          <cell r="E196">
            <v>649600</v>
          </cell>
          <cell r="F196"/>
          <cell r="G196">
            <v>229543</v>
          </cell>
          <cell r="H196"/>
          <cell r="I196">
            <v>498862</v>
          </cell>
          <cell r="J196"/>
          <cell r="K196">
            <v>0</v>
          </cell>
          <cell r="L196"/>
          <cell r="M196">
            <v>85434</v>
          </cell>
          <cell r="N196"/>
          <cell r="O196">
            <v>184464</v>
          </cell>
          <cell r="P196"/>
          <cell r="Q196">
            <v>0</v>
          </cell>
          <cell r="R196"/>
          <cell r="S196">
            <v>178543</v>
          </cell>
          <cell r="T196"/>
          <cell r="U196">
            <v>0</v>
          </cell>
          <cell r="V196"/>
          <cell r="W196"/>
          <cell r="X196">
            <v>21894</v>
          </cell>
          <cell r="Y196"/>
          <cell r="Z196">
            <v>944005</v>
          </cell>
        </row>
        <row r="197">
          <cell r="C197" t="str">
            <v>Purcellville</v>
          </cell>
          <cell r="D197"/>
          <cell r="E197">
            <v>1315763</v>
          </cell>
          <cell r="F197"/>
          <cell r="G197">
            <v>219145</v>
          </cell>
          <cell r="H197"/>
          <cell r="I197">
            <v>854839</v>
          </cell>
          <cell r="J197"/>
          <cell r="K197">
            <v>12019</v>
          </cell>
          <cell r="L197"/>
          <cell r="M197">
            <v>176334</v>
          </cell>
          <cell r="N197"/>
          <cell r="O197">
            <v>287906</v>
          </cell>
          <cell r="P197"/>
          <cell r="Q197">
            <v>0</v>
          </cell>
          <cell r="R197"/>
          <cell r="S197">
            <v>217575</v>
          </cell>
          <cell r="T197"/>
          <cell r="U197">
            <v>0</v>
          </cell>
          <cell r="V197"/>
          <cell r="W197"/>
          <cell r="X197">
            <v>0</v>
          </cell>
          <cell r="Y197"/>
          <cell r="Z197">
            <v>1906056</v>
          </cell>
        </row>
        <row r="198">
          <cell r="C198" t="str">
            <v>Richlands</v>
          </cell>
          <cell r="D198"/>
          <cell r="E198">
            <v>411917</v>
          </cell>
          <cell r="F198"/>
          <cell r="G198">
            <v>250754</v>
          </cell>
          <cell r="H198"/>
          <cell r="I198">
            <v>477390</v>
          </cell>
          <cell r="J198"/>
          <cell r="K198">
            <v>0</v>
          </cell>
          <cell r="L198"/>
          <cell r="M198">
            <v>32630</v>
          </cell>
          <cell r="N198"/>
          <cell r="O198">
            <v>181930</v>
          </cell>
          <cell r="P198"/>
          <cell r="Q198">
            <v>0</v>
          </cell>
          <cell r="R198"/>
          <cell r="S198">
            <v>80370</v>
          </cell>
          <cell r="T198"/>
          <cell r="U198">
            <v>0</v>
          </cell>
          <cell r="V198"/>
          <cell r="W198"/>
          <cell r="X198">
            <v>0</v>
          </cell>
          <cell r="Y198"/>
          <cell r="Z198">
            <v>674961</v>
          </cell>
        </row>
        <row r="199"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  <cell r="P199"/>
          <cell r="Q199"/>
          <cell r="R199"/>
          <cell r="S199"/>
          <cell r="T199"/>
          <cell r="U199"/>
          <cell r="V199"/>
          <cell r="W199"/>
          <cell r="X199"/>
          <cell r="Y199"/>
          <cell r="Z199"/>
        </row>
        <row r="200">
          <cell r="C200" t="str">
            <v>Rocky Mount</v>
          </cell>
          <cell r="D200"/>
          <cell r="E200">
            <v>224205</v>
          </cell>
          <cell r="F200"/>
          <cell r="G200">
            <v>315910</v>
          </cell>
          <cell r="H200"/>
          <cell r="I200">
            <v>654609</v>
          </cell>
          <cell r="J200"/>
          <cell r="K200">
            <v>0</v>
          </cell>
          <cell r="L200"/>
          <cell r="M200">
            <v>0</v>
          </cell>
          <cell r="N200"/>
          <cell r="O200">
            <v>314393</v>
          </cell>
          <cell r="P200"/>
          <cell r="Q200">
            <v>0</v>
          </cell>
          <cell r="R200"/>
          <cell r="S200">
            <v>87243</v>
          </cell>
          <cell r="T200"/>
          <cell r="U200">
            <v>0</v>
          </cell>
          <cell r="V200"/>
          <cell r="W200"/>
          <cell r="X200">
            <v>178589</v>
          </cell>
          <cell r="Y200"/>
          <cell r="Z200">
            <v>1559916</v>
          </cell>
        </row>
        <row r="201">
          <cell r="C201" t="str">
            <v>Smithfield</v>
          </cell>
          <cell r="D201"/>
          <cell r="E201">
            <v>414610</v>
          </cell>
          <cell r="F201"/>
          <cell r="G201">
            <v>201256</v>
          </cell>
          <cell r="H201"/>
          <cell r="I201">
            <v>362256</v>
          </cell>
          <cell r="J201"/>
          <cell r="K201">
            <v>0</v>
          </cell>
          <cell r="L201"/>
          <cell r="M201">
            <v>218872</v>
          </cell>
          <cell r="N201"/>
          <cell r="O201">
            <v>115999</v>
          </cell>
          <cell r="P201"/>
          <cell r="Q201">
            <v>0</v>
          </cell>
          <cell r="R201"/>
          <cell r="S201">
            <v>228865</v>
          </cell>
          <cell r="T201"/>
          <cell r="U201">
            <v>0</v>
          </cell>
          <cell r="V201"/>
          <cell r="W201"/>
          <cell r="X201">
            <v>182901</v>
          </cell>
          <cell r="Y201"/>
          <cell r="Z201">
            <v>1802305</v>
          </cell>
        </row>
        <row r="202">
          <cell r="C202" t="str">
            <v>South Boston</v>
          </cell>
          <cell r="D202"/>
          <cell r="E202">
            <v>476726</v>
          </cell>
          <cell r="F202"/>
          <cell r="G202">
            <v>399826</v>
          </cell>
          <cell r="H202"/>
          <cell r="I202">
            <v>590484</v>
          </cell>
          <cell r="J202"/>
          <cell r="K202">
            <v>15310</v>
          </cell>
          <cell r="L202"/>
          <cell r="M202">
            <v>140945</v>
          </cell>
          <cell r="N202"/>
          <cell r="O202">
            <v>303644</v>
          </cell>
          <cell r="P202"/>
          <cell r="Q202">
            <v>0</v>
          </cell>
          <cell r="R202"/>
          <cell r="S202">
            <v>128080</v>
          </cell>
          <cell r="T202"/>
          <cell r="U202">
            <v>0</v>
          </cell>
          <cell r="V202"/>
          <cell r="W202"/>
          <cell r="X202">
            <v>184136</v>
          </cell>
          <cell r="Y202"/>
          <cell r="Z202">
            <v>1983875</v>
          </cell>
        </row>
        <row r="203">
          <cell r="C203" t="str">
            <v>South Hill</v>
          </cell>
          <cell r="D203"/>
          <cell r="E203">
            <v>630223</v>
          </cell>
          <cell r="F203"/>
          <cell r="G203">
            <v>199791</v>
          </cell>
          <cell r="H203"/>
          <cell r="I203">
            <v>889759</v>
          </cell>
          <cell r="J203"/>
          <cell r="K203">
            <v>0</v>
          </cell>
          <cell r="L203"/>
          <cell r="M203">
            <v>46917</v>
          </cell>
          <cell r="N203"/>
          <cell r="O203">
            <v>224301</v>
          </cell>
          <cell r="P203"/>
          <cell r="Q203">
            <v>0</v>
          </cell>
          <cell r="R203"/>
          <cell r="S203">
            <v>0</v>
          </cell>
          <cell r="T203"/>
          <cell r="U203">
            <v>0</v>
          </cell>
          <cell r="V203"/>
          <cell r="W203"/>
          <cell r="X203">
            <v>498458</v>
          </cell>
          <cell r="Y203"/>
          <cell r="Z203">
            <v>1921869</v>
          </cell>
        </row>
        <row r="204">
          <cell r="C204" t="str">
            <v>Strasburg</v>
          </cell>
          <cell r="D204"/>
          <cell r="E204">
            <v>460590</v>
          </cell>
          <cell r="F204"/>
          <cell r="G204">
            <v>144462</v>
          </cell>
          <cell r="H204"/>
          <cell r="I204">
            <v>141740</v>
          </cell>
          <cell r="J204"/>
          <cell r="K204">
            <v>10662</v>
          </cell>
          <cell r="L204"/>
          <cell r="M204">
            <v>160004</v>
          </cell>
          <cell r="N204"/>
          <cell r="O204">
            <v>116373</v>
          </cell>
          <cell r="P204"/>
          <cell r="Q204">
            <v>0</v>
          </cell>
          <cell r="R204"/>
          <cell r="S204">
            <v>102457</v>
          </cell>
          <cell r="T204"/>
          <cell r="U204">
            <v>0</v>
          </cell>
          <cell r="V204"/>
          <cell r="W204"/>
          <cell r="X204">
            <v>144944</v>
          </cell>
          <cell r="Y204"/>
          <cell r="Z204">
            <v>770085</v>
          </cell>
        </row>
        <row r="205"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</row>
        <row r="206">
          <cell r="C206" t="str">
            <v>Tazewell</v>
          </cell>
          <cell r="D206"/>
          <cell r="E206">
            <v>314921</v>
          </cell>
          <cell r="F206"/>
          <cell r="G206">
            <v>15863</v>
          </cell>
          <cell r="H206"/>
          <cell r="I206">
            <v>284538</v>
          </cell>
          <cell r="J206"/>
          <cell r="K206">
            <v>0</v>
          </cell>
          <cell r="L206"/>
          <cell r="M206">
            <v>67089</v>
          </cell>
          <cell r="N206"/>
          <cell r="O206">
            <v>187273</v>
          </cell>
          <cell r="P206"/>
          <cell r="Q206">
            <v>0</v>
          </cell>
          <cell r="R206"/>
          <cell r="S206">
            <v>201164</v>
          </cell>
          <cell r="T206"/>
          <cell r="U206">
            <v>0</v>
          </cell>
          <cell r="V206"/>
          <cell r="W206"/>
          <cell r="X206">
            <v>14502</v>
          </cell>
          <cell r="Y206"/>
          <cell r="Z206">
            <v>777280</v>
          </cell>
        </row>
        <row r="207">
          <cell r="C207" t="str">
            <v>Vienna</v>
          </cell>
          <cell r="D207"/>
          <cell r="E207">
            <v>1513816</v>
          </cell>
          <cell r="F207"/>
          <cell r="G207">
            <v>669780</v>
          </cell>
          <cell r="H207"/>
          <cell r="I207">
            <v>2390002</v>
          </cell>
          <cell r="J207"/>
          <cell r="K207">
            <v>456063</v>
          </cell>
          <cell r="L207"/>
          <cell r="M207">
            <v>403875</v>
          </cell>
          <cell r="N207"/>
          <cell r="O207">
            <v>996631</v>
          </cell>
          <cell r="P207"/>
          <cell r="Q207">
            <v>0</v>
          </cell>
          <cell r="R207"/>
          <cell r="S207">
            <v>185378</v>
          </cell>
          <cell r="T207"/>
          <cell r="U207">
            <v>0</v>
          </cell>
          <cell r="V207"/>
          <cell r="W207"/>
          <cell r="X207">
            <v>0</v>
          </cell>
          <cell r="Y207"/>
          <cell r="Z207">
            <v>2476476</v>
          </cell>
        </row>
        <row r="208">
          <cell r="C208" t="str">
            <v>Vinton</v>
          </cell>
          <cell r="D208"/>
          <cell r="E208">
            <v>1181933</v>
          </cell>
          <cell r="F208"/>
          <cell r="G208">
            <v>402141</v>
          </cell>
          <cell r="H208"/>
          <cell r="I208">
            <v>638889</v>
          </cell>
          <cell r="J208"/>
          <cell r="K208">
            <v>59434</v>
          </cell>
          <cell r="L208"/>
          <cell r="M208">
            <v>184717</v>
          </cell>
          <cell r="N208"/>
          <cell r="O208">
            <v>182081</v>
          </cell>
          <cell r="P208"/>
          <cell r="Q208">
            <v>0</v>
          </cell>
          <cell r="R208"/>
          <cell r="S208">
            <v>175687</v>
          </cell>
          <cell r="T208"/>
          <cell r="U208">
            <v>2587</v>
          </cell>
          <cell r="V208"/>
          <cell r="W208"/>
          <cell r="X208">
            <v>2466</v>
          </cell>
          <cell r="Y208"/>
          <cell r="Z208">
            <v>1289456</v>
          </cell>
        </row>
        <row r="209">
          <cell r="C209" t="str">
            <v>Warrenton</v>
          </cell>
          <cell r="D209"/>
          <cell r="E209">
            <v>781649</v>
          </cell>
          <cell r="F209"/>
          <cell r="G209">
            <v>501058</v>
          </cell>
          <cell r="H209"/>
          <cell r="I209">
            <v>2103568</v>
          </cell>
          <cell r="J209"/>
          <cell r="K209">
            <v>22221</v>
          </cell>
          <cell r="L209"/>
          <cell r="M209">
            <v>237353</v>
          </cell>
          <cell r="N209"/>
          <cell r="O209">
            <v>830298</v>
          </cell>
          <cell r="P209"/>
          <cell r="Q209">
            <v>0</v>
          </cell>
          <cell r="R209"/>
          <cell r="S209">
            <v>202138</v>
          </cell>
          <cell r="T209"/>
          <cell r="U209">
            <v>0</v>
          </cell>
          <cell r="V209"/>
          <cell r="W209"/>
          <cell r="X209">
            <v>182606</v>
          </cell>
          <cell r="Y209"/>
          <cell r="Z209">
            <v>2515018</v>
          </cell>
        </row>
        <row r="210">
          <cell r="C210" t="str">
            <v>West Point</v>
          </cell>
          <cell r="D210"/>
          <cell r="E210">
            <v>341245</v>
          </cell>
          <cell r="F210"/>
          <cell r="G210">
            <v>115696</v>
          </cell>
          <cell r="H210"/>
          <cell r="I210">
            <v>209565</v>
          </cell>
          <cell r="J210"/>
          <cell r="K210">
            <v>0</v>
          </cell>
          <cell r="L210"/>
          <cell r="M210">
            <v>49455</v>
          </cell>
          <cell r="N210"/>
          <cell r="O210">
            <v>78512</v>
          </cell>
          <cell r="P210"/>
          <cell r="Q210">
            <v>0</v>
          </cell>
          <cell r="R210"/>
          <cell r="S210">
            <v>0</v>
          </cell>
          <cell r="T210"/>
          <cell r="U210">
            <v>0</v>
          </cell>
          <cell r="V210"/>
          <cell r="W210"/>
          <cell r="X210">
            <v>0</v>
          </cell>
          <cell r="Y210"/>
          <cell r="Z210">
            <v>293737</v>
          </cell>
        </row>
        <row r="211"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</row>
        <row r="212">
          <cell r="C212" t="str">
            <v>Wise</v>
          </cell>
          <cell r="D212"/>
          <cell r="E212">
            <v>117743</v>
          </cell>
          <cell r="F212"/>
          <cell r="G212">
            <v>89794</v>
          </cell>
          <cell r="H212"/>
          <cell r="I212">
            <v>378659</v>
          </cell>
          <cell r="J212"/>
          <cell r="K212">
            <v>4465</v>
          </cell>
          <cell r="L212"/>
          <cell r="M212">
            <v>0</v>
          </cell>
          <cell r="N212"/>
          <cell r="O212">
            <v>167366</v>
          </cell>
          <cell r="P212"/>
          <cell r="Q212">
            <v>0</v>
          </cell>
          <cell r="R212"/>
          <cell r="S212">
            <v>44290</v>
          </cell>
          <cell r="T212"/>
          <cell r="U212">
            <v>0</v>
          </cell>
          <cell r="V212"/>
          <cell r="W212"/>
          <cell r="X212">
            <v>97421</v>
          </cell>
          <cell r="Y212"/>
          <cell r="Z212">
            <v>1111587</v>
          </cell>
        </row>
        <row r="213">
          <cell r="C213" t="str">
            <v>Woodstock</v>
          </cell>
          <cell r="D213"/>
          <cell r="E213">
            <v>304668</v>
          </cell>
          <cell r="F213"/>
          <cell r="G213">
            <v>90481</v>
          </cell>
          <cell r="H213"/>
          <cell r="I213">
            <v>378493</v>
          </cell>
          <cell r="J213"/>
          <cell r="K213">
            <v>0</v>
          </cell>
          <cell r="L213"/>
          <cell r="M213">
            <v>119418</v>
          </cell>
          <cell r="N213"/>
          <cell r="O213">
            <v>176565</v>
          </cell>
          <cell r="P213"/>
          <cell r="Q213">
            <v>0</v>
          </cell>
          <cell r="R213"/>
          <cell r="S213">
            <v>199482</v>
          </cell>
          <cell r="T213"/>
          <cell r="U213">
            <v>0</v>
          </cell>
          <cell r="V213"/>
          <cell r="W213"/>
          <cell r="X213">
            <v>235259</v>
          </cell>
          <cell r="Y213"/>
          <cell r="Z213">
            <v>1454092</v>
          </cell>
        </row>
        <row r="214">
          <cell r="C214" t="str">
            <v>Wytheville</v>
          </cell>
          <cell r="D214"/>
          <cell r="E214">
            <v>619979</v>
          </cell>
          <cell r="F214"/>
          <cell r="G214">
            <v>234246</v>
          </cell>
          <cell r="H214"/>
          <cell r="I214">
            <v>1572252</v>
          </cell>
          <cell r="J214"/>
          <cell r="K214">
            <v>0</v>
          </cell>
          <cell r="L214"/>
          <cell r="M214">
            <v>128869</v>
          </cell>
          <cell r="N214"/>
          <cell r="O214">
            <v>389849</v>
          </cell>
          <cell r="P214"/>
          <cell r="Q214">
            <v>0</v>
          </cell>
          <cell r="R214"/>
          <cell r="S214">
            <v>180135</v>
          </cell>
          <cell r="T214"/>
          <cell r="U214">
            <v>0</v>
          </cell>
          <cell r="V214"/>
          <cell r="W214"/>
          <cell r="X214">
            <v>1367305</v>
          </cell>
          <cell r="Y214"/>
          <cell r="Z214">
            <v>2932151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Report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  <sheetName val="Exhibit H"/>
    </sheetNames>
    <sheetDataSet>
      <sheetData sheetId="0"/>
      <sheetData sheetId="1"/>
      <sheetData sheetId="2"/>
      <sheetData sheetId="3"/>
      <sheetData sheetId="4"/>
      <sheetData sheetId="5">
        <row r="166">
          <cell r="E166"/>
        </row>
        <row r="167">
          <cell r="C167" t="str">
            <v>Abingdon</v>
          </cell>
          <cell r="D167"/>
          <cell r="E167">
            <v>488092</v>
          </cell>
          <cell r="F167"/>
          <cell r="G167">
            <v>84167</v>
          </cell>
          <cell r="H167"/>
          <cell r="I167">
            <v>838602</v>
          </cell>
          <cell r="J167"/>
          <cell r="K167">
            <v>60555</v>
          </cell>
          <cell r="L167"/>
          <cell r="M167">
            <v>158944</v>
          </cell>
          <cell r="N167"/>
          <cell r="O167">
            <v>618639</v>
          </cell>
          <cell r="P167"/>
          <cell r="Q167">
            <v>0</v>
          </cell>
          <cell r="R167"/>
          <cell r="S167">
            <v>256458</v>
          </cell>
          <cell r="T167"/>
          <cell r="U167">
            <v>0</v>
          </cell>
          <cell r="V167"/>
          <cell r="W167"/>
          <cell r="X167">
            <v>3038690</v>
          </cell>
          <cell r="Y167"/>
          <cell r="Z167">
            <v>896562</v>
          </cell>
        </row>
        <row r="168">
          <cell r="C168" t="str">
            <v>Ashland</v>
          </cell>
          <cell r="D168"/>
          <cell r="E168">
            <v>576532</v>
          </cell>
          <cell r="F168"/>
          <cell r="G168">
            <v>161034</v>
          </cell>
          <cell r="H168"/>
          <cell r="I168">
            <v>527836</v>
          </cell>
          <cell r="J168"/>
          <cell r="K168">
            <v>0</v>
          </cell>
          <cell r="L168"/>
          <cell r="M168">
            <v>118455</v>
          </cell>
          <cell r="N168"/>
          <cell r="O168">
            <v>407590</v>
          </cell>
          <cell r="P168"/>
          <cell r="Q168">
            <v>0</v>
          </cell>
          <cell r="R168"/>
          <cell r="S168">
            <v>249339</v>
          </cell>
          <cell r="T168"/>
          <cell r="U168">
            <v>0</v>
          </cell>
          <cell r="V168"/>
          <cell r="W168"/>
          <cell r="X168">
            <v>787839</v>
          </cell>
          <cell r="Y168"/>
          <cell r="Z168">
            <v>2805264</v>
          </cell>
        </row>
        <row r="169">
          <cell r="C169" t="str">
            <v>Bedford</v>
          </cell>
          <cell r="D169"/>
          <cell r="E169">
            <v>220334</v>
          </cell>
          <cell r="F169"/>
          <cell r="G169">
            <v>0</v>
          </cell>
          <cell r="H169"/>
          <cell r="I169">
            <v>20730</v>
          </cell>
          <cell r="J169"/>
          <cell r="K169">
            <v>0</v>
          </cell>
          <cell r="L169"/>
          <cell r="M169">
            <v>0</v>
          </cell>
          <cell r="N169"/>
          <cell r="O169">
            <v>318173</v>
          </cell>
          <cell r="P169"/>
          <cell r="Q169">
            <v>0</v>
          </cell>
          <cell r="R169"/>
          <cell r="S169">
            <v>244260</v>
          </cell>
          <cell r="T169"/>
          <cell r="U169">
            <v>0</v>
          </cell>
          <cell r="V169"/>
          <cell r="W169"/>
          <cell r="X169">
            <v>55657</v>
          </cell>
          <cell r="Y169"/>
          <cell r="Z169">
            <v>1428102</v>
          </cell>
        </row>
        <row r="170">
          <cell r="C170" t="str">
            <v>Berryville</v>
          </cell>
          <cell r="D170"/>
          <cell r="E170">
            <v>199882</v>
          </cell>
          <cell r="F170"/>
          <cell r="G170">
            <v>100035</v>
          </cell>
          <cell r="H170"/>
          <cell r="I170">
            <v>247092</v>
          </cell>
          <cell r="J170"/>
          <cell r="K170">
            <v>0</v>
          </cell>
          <cell r="L170"/>
          <cell r="M170">
            <v>102664</v>
          </cell>
          <cell r="N170"/>
          <cell r="O170">
            <v>141414</v>
          </cell>
          <cell r="P170"/>
          <cell r="Q170">
            <v>0</v>
          </cell>
          <cell r="R170"/>
          <cell r="S170">
            <v>40761</v>
          </cell>
          <cell r="T170"/>
          <cell r="U170">
            <v>0</v>
          </cell>
          <cell r="V170"/>
          <cell r="W170"/>
          <cell r="X170">
            <v>7963</v>
          </cell>
          <cell r="Y170"/>
          <cell r="Z170">
            <v>235481</v>
          </cell>
        </row>
        <row r="171">
          <cell r="C171" t="str">
            <v>Big Stone Gap</v>
          </cell>
          <cell r="D171"/>
          <cell r="E171">
            <v>201422</v>
          </cell>
          <cell r="F171"/>
          <cell r="G171">
            <v>113187</v>
          </cell>
          <cell r="H171"/>
          <cell r="I171">
            <v>293453</v>
          </cell>
          <cell r="J171"/>
          <cell r="K171">
            <v>0</v>
          </cell>
          <cell r="L171"/>
          <cell r="M171">
            <v>65634</v>
          </cell>
          <cell r="N171"/>
          <cell r="O171">
            <v>95600</v>
          </cell>
          <cell r="P171"/>
          <cell r="Q171">
            <v>0</v>
          </cell>
          <cell r="R171"/>
          <cell r="S171">
            <v>50888</v>
          </cell>
          <cell r="T171"/>
          <cell r="U171">
            <v>0</v>
          </cell>
          <cell r="V171"/>
          <cell r="W171"/>
          <cell r="X171">
            <v>4789</v>
          </cell>
          <cell r="Y171"/>
          <cell r="Z171">
            <v>749410</v>
          </cell>
        </row>
        <row r="172"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  <cell r="P172"/>
          <cell r="Q172"/>
          <cell r="R172"/>
          <cell r="S172"/>
          <cell r="T172"/>
          <cell r="U172"/>
          <cell r="V172"/>
          <cell r="W172"/>
          <cell r="X172"/>
          <cell r="Y172"/>
          <cell r="Z172"/>
        </row>
        <row r="173">
          <cell r="C173" t="str">
            <v>Blacksburg</v>
          </cell>
          <cell r="D173"/>
          <cell r="E173">
            <v>1538871</v>
          </cell>
          <cell r="F173"/>
          <cell r="G173">
            <v>890441</v>
          </cell>
          <cell r="H173"/>
          <cell r="I173">
            <v>2664578</v>
          </cell>
          <cell r="J173"/>
          <cell r="K173">
            <v>505537</v>
          </cell>
          <cell r="L173"/>
          <cell r="M173">
            <v>278377</v>
          </cell>
          <cell r="N173"/>
          <cell r="O173">
            <v>717686</v>
          </cell>
          <cell r="P173"/>
          <cell r="Q173">
            <v>0</v>
          </cell>
          <cell r="R173"/>
          <cell r="S173">
            <v>173368</v>
          </cell>
          <cell r="T173"/>
          <cell r="U173">
            <v>0</v>
          </cell>
          <cell r="V173"/>
          <cell r="W173"/>
          <cell r="X173">
            <v>1545612</v>
          </cell>
          <cell r="Y173"/>
          <cell r="Z173">
            <v>5919740</v>
          </cell>
        </row>
        <row r="174">
          <cell r="C174" t="str">
            <v>Blackstone</v>
          </cell>
          <cell r="D174"/>
          <cell r="E174">
            <v>209198</v>
          </cell>
          <cell r="F174"/>
          <cell r="G174">
            <v>15619</v>
          </cell>
          <cell r="H174"/>
          <cell r="I174">
            <v>189018</v>
          </cell>
          <cell r="J174"/>
          <cell r="K174">
            <v>0</v>
          </cell>
          <cell r="L174"/>
          <cell r="M174">
            <v>57932</v>
          </cell>
          <cell r="N174"/>
          <cell r="O174">
            <v>142867</v>
          </cell>
          <cell r="P174"/>
          <cell r="Q174">
            <v>0</v>
          </cell>
          <cell r="R174"/>
          <cell r="S174">
            <v>87303</v>
          </cell>
          <cell r="T174"/>
          <cell r="U174">
            <v>0</v>
          </cell>
          <cell r="V174"/>
          <cell r="W174"/>
          <cell r="X174">
            <v>29608</v>
          </cell>
          <cell r="Y174"/>
          <cell r="Z174">
            <v>675820</v>
          </cell>
        </row>
        <row r="175">
          <cell r="C175" t="str">
            <v>Bluefield</v>
          </cell>
          <cell r="D175"/>
          <cell r="E175">
            <v>353613</v>
          </cell>
          <cell r="F175"/>
          <cell r="G175">
            <v>121427</v>
          </cell>
          <cell r="H175"/>
          <cell r="I175">
            <v>597659</v>
          </cell>
          <cell r="J175"/>
          <cell r="K175">
            <v>7458</v>
          </cell>
          <cell r="L175"/>
          <cell r="M175">
            <v>32441</v>
          </cell>
          <cell r="N175"/>
          <cell r="O175">
            <v>231111</v>
          </cell>
          <cell r="P175"/>
          <cell r="Q175">
            <v>0</v>
          </cell>
          <cell r="R175"/>
          <cell r="S175">
            <v>290745</v>
          </cell>
          <cell r="T175"/>
          <cell r="U175">
            <v>0</v>
          </cell>
          <cell r="V175"/>
          <cell r="W175"/>
          <cell r="X175">
            <v>0</v>
          </cell>
          <cell r="Y175"/>
          <cell r="Z175">
            <v>1599634</v>
          </cell>
        </row>
        <row r="176">
          <cell r="C176" t="str">
            <v>Bridgewater</v>
          </cell>
          <cell r="D176"/>
          <cell r="E176">
            <v>206402</v>
          </cell>
          <cell r="F176"/>
          <cell r="G176">
            <v>541858</v>
          </cell>
          <cell r="H176"/>
          <cell r="I176">
            <v>222382</v>
          </cell>
          <cell r="J176"/>
          <cell r="K176">
            <v>0</v>
          </cell>
          <cell r="L176"/>
          <cell r="M176">
            <v>87762</v>
          </cell>
          <cell r="N176"/>
          <cell r="O176">
            <v>185621</v>
          </cell>
          <cell r="P176"/>
          <cell r="Q176">
            <v>0</v>
          </cell>
          <cell r="R176"/>
          <cell r="S176">
            <v>17599</v>
          </cell>
          <cell r="T176"/>
          <cell r="U176">
            <v>0</v>
          </cell>
          <cell r="V176"/>
          <cell r="W176"/>
          <cell r="X176">
            <v>0</v>
          </cell>
          <cell r="Y176"/>
          <cell r="Z176">
            <v>646425</v>
          </cell>
        </row>
        <row r="177">
          <cell r="C177" t="str">
            <v>Broadway</v>
          </cell>
          <cell r="D177"/>
          <cell r="E177">
            <v>195207</v>
          </cell>
          <cell r="F177"/>
          <cell r="G177">
            <v>71514</v>
          </cell>
          <cell r="H177"/>
          <cell r="I177">
            <v>75383</v>
          </cell>
          <cell r="J177"/>
          <cell r="K177">
            <v>0</v>
          </cell>
          <cell r="L177"/>
          <cell r="M177">
            <v>77132</v>
          </cell>
          <cell r="N177"/>
          <cell r="O177">
            <v>113524</v>
          </cell>
          <cell r="P177"/>
          <cell r="Q177">
            <v>0</v>
          </cell>
          <cell r="R177"/>
          <cell r="S177">
            <v>54003</v>
          </cell>
          <cell r="T177"/>
          <cell r="U177">
            <v>0</v>
          </cell>
          <cell r="V177"/>
          <cell r="W177"/>
          <cell r="X177">
            <v>0</v>
          </cell>
          <cell r="Y177"/>
          <cell r="Z177">
            <v>181382</v>
          </cell>
        </row>
        <row r="178"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  <cell r="R178"/>
          <cell r="S178"/>
          <cell r="T178"/>
          <cell r="U178"/>
          <cell r="V178"/>
          <cell r="W178"/>
          <cell r="X178"/>
          <cell r="Y178"/>
          <cell r="Z178"/>
        </row>
        <row r="179">
          <cell r="C179" t="str">
            <v>Christiansburg</v>
          </cell>
          <cell r="D179"/>
          <cell r="E179">
            <v>2076594</v>
          </cell>
          <cell r="F179"/>
          <cell r="G179">
            <v>604614</v>
          </cell>
          <cell r="H179"/>
          <cell r="I179">
            <v>2603996</v>
          </cell>
          <cell r="J179"/>
          <cell r="K179">
            <v>128788</v>
          </cell>
          <cell r="L179"/>
          <cell r="M179">
            <v>603805</v>
          </cell>
          <cell r="N179"/>
          <cell r="O179">
            <v>934793</v>
          </cell>
          <cell r="P179"/>
          <cell r="Q179">
            <v>0</v>
          </cell>
          <cell r="R179"/>
          <cell r="S179">
            <v>465833</v>
          </cell>
          <cell r="T179"/>
          <cell r="U179">
            <v>0</v>
          </cell>
          <cell r="V179"/>
          <cell r="W179"/>
          <cell r="X179">
            <v>1600581</v>
          </cell>
          <cell r="Y179"/>
          <cell r="Z179">
            <v>7283251</v>
          </cell>
        </row>
        <row r="180">
          <cell r="C180" t="str">
            <v>Clifton Forge</v>
          </cell>
          <cell r="D180"/>
          <cell r="E180">
            <v>117540</v>
          </cell>
          <cell r="F180"/>
          <cell r="G180">
            <v>163115</v>
          </cell>
          <cell r="H180"/>
          <cell r="I180">
            <v>219656</v>
          </cell>
          <cell r="J180"/>
          <cell r="K180">
            <v>0</v>
          </cell>
          <cell r="L180"/>
          <cell r="M180">
            <v>50886</v>
          </cell>
          <cell r="N180"/>
          <cell r="O180">
            <v>76641</v>
          </cell>
          <cell r="P180"/>
          <cell r="Q180">
            <v>0</v>
          </cell>
          <cell r="R180"/>
          <cell r="S180">
            <v>12997</v>
          </cell>
          <cell r="T180"/>
          <cell r="U180">
            <v>0</v>
          </cell>
          <cell r="V180"/>
          <cell r="W180"/>
          <cell r="X180">
            <v>9118</v>
          </cell>
          <cell r="Y180"/>
          <cell r="Z180">
            <v>427740</v>
          </cell>
        </row>
        <row r="181">
          <cell r="C181" t="str">
            <v>Colonial Beach</v>
          </cell>
          <cell r="D181"/>
          <cell r="E181">
            <v>239060</v>
          </cell>
          <cell r="F181"/>
          <cell r="G181">
            <v>105262</v>
          </cell>
          <cell r="H181"/>
          <cell r="I181">
            <v>126808</v>
          </cell>
          <cell r="J181"/>
          <cell r="K181">
            <v>0</v>
          </cell>
          <cell r="L181"/>
          <cell r="M181">
            <v>71086</v>
          </cell>
          <cell r="N181"/>
          <cell r="O181">
            <v>71397</v>
          </cell>
          <cell r="P181"/>
          <cell r="Q181">
            <v>0</v>
          </cell>
          <cell r="R181"/>
          <cell r="S181">
            <v>83171</v>
          </cell>
          <cell r="T181"/>
          <cell r="U181">
            <v>0</v>
          </cell>
          <cell r="V181"/>
          <cell r="W181"/>
          <cell r="X181">
            <v>63348</v>
          </cell>
          <cell r="Y181"/>
          <cell r="Z181">
            <v>491018</v>
          </cell>
        </row>
        <row r="182">
          <cell r="C182" t="str">
            <v>Culpeper</v>
          </cell>
          <cell r="D182"/>
          <cell r="E182">
            <v>1587561</v>
          </cell>
          <cell r="F182"/>
          <cell r="G182">
            <v>65117</v>
          </cell>
          <cell r="H182"/>
          <cell r="I182">
            <v>966873</v>
          </cell>
          <cell r="J182"/>
          <cell r="K182">
            <v>0</v>
          </cell>
          <cell r="L182"/>
          <cell r="M182">
            <v>0</v>
          </cell>
          <cell r="N182"/>
          <cell r="O182">
            <v>483997</v>
          </cell>
          <cell r="P182"/>
          <cell r="Q182">
            <v>0</v>
          </cell>
          <cell r="R182"/>
          <cell r="S182">
            <v>247326</v>
          </cell>
          <cell r="T182"/>
          <cell r="U182">
            <v>43569</v>
          </cell>
          <cell r="V182"/>
          <cell r="W182"/>
          <cell r="X182">
            <v>448369</v>
          </cell>
          <cell r="Y182"/>
          <cell r="Z182">
            <v>4332531</v>
          </cell>
        </row>
        <row r="183">
          <cell r="C183" t="str">
            <v>Dumfries</v>
          </cell>
          <cell r="D183"/>
          <cell r="E183">
            <v>403763</v>
          </cell>
          <cell r="F183"/>
          <cell r="G183">
            <v>195047</v>
          </cell>
          <cell r="H183"/>
          <cell r="I183">
            <v>391997</v>
          </cell>
          <cell r="J183"/>
          <cell r="K183">
            <v>121125</v>
          </cell>
          <cell r="L183"/>
          <cell r="M183">
            <v>3759</v>
          </cell>
          <cell r="N183"/>
          <cell r="O183">
            <v>42456</v>
          </cell>
          <cell r="P183"/>
          <cell r="Q183">
            <v>0</v>
          </cell>
          <cell r="R183"/>
          <cell r="S183">
            <v>191957</v>
          </cell>
          <cell r="T183"/>
          <cell r="U183">
            <v>0</v>
          </cell>
          <cell r="V183"/>
          <cell r="W183"/>
          <cell r="X183">
            <v>176358</v>
          </cell>
          <cell r="Y183"/>
          <cell r="Z183">
            <v>691409</v>
          </cell>
        </row>
        <row r="184"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</row>
        <row r="185">
          <cell r="C185" t="str">
            <v>Farmville</v>
          </cell>
          <cell r="D185"/>
          <cell r="E185">
            <v>392110</v>
          </cell>
          <cell r="F185"/>
          <cell r="G185">
            <v>380347</v>
          </cell>
          <cell r="H185"/>
          <cell r="I185">
            <v>1499673</v>
          </cell>
          <cell r="J185"/>
          <cell r="K185">
            <v>23048</v>
          </cell>
          <cell r="L185"/>
          <cell r="M185">
            <v>101383</v>
          </cell>
          <cell r="N185"/>
          <cell r="O185">
            <v>256119</v>
          </cell>
          <cell r="P185"/>
          <cell r="Q185">
            <v>0</v>
          </cell>
          <cell r="R185"/>
          <cell r="S185">
            <v>196232</v>
          </cell>
          <cell r="T185"/>
          <cell r="U185">
            <v>0</v>
          </cell>
          <cell r="V185"/>
          <cell r="W185"/>
          <cell r="X185">
            <v>639815</v>
          </cell>
          <cell r="Y185"/>
          <cell r="Z185">
            <v>2936957</v>
          </cell>
        </row>
        <row r="186">
          <cell r="C186" t="str">
            <v>Front Royal</v>
          </cell>
          <cell r="D186"/>
          <cell r="E186">
            <v>951020</v>
          </cell>
          <cell r="F186"/>
          <cell r="G186">
            <v>232517</v>
          </cell>
          <cell r="H186"/>
          <cell r="I186">
            <v>763876</v>
          </cell>
          <cell r="J186"/>
          <cell r="K186">
            <v>49029</v>
          </cell>
          <cell r="L186"/>
          <cell r="M186">
            <v>377554</v>
          </cell>
          <cell r="N186"/>
          <cell r="O186">
            <v>319706</v>
          </cell>
          <cell r="P186"/>
          <cell r="Q186">
            <v>0</v>
          </cell>
          <cell r="R186"/>
          <cell r="S186">
            <v>0</v>
          </cell>
          <cell r="T186"/>
          <cell r="U186">
            <v>0</v>
          </cell>
          <cell r="V186"/>
          <cell r="W186"/>
          <cell r="X186">
            <v>316171</v>
          </cell>
          <cell r="Y186"/>
          <cell r="Z186">
            <v>1755650</v>
          </cell>
        </row>
        <row r="187">
          <cell r="C187" t="str">
            <v>Herndon</v>
          </cell>
          <cell r="D187"/>
          <cell r="E187">
            <v>1871909</v>
          </cell>
          <cell r="F187"/>
          <cell r="G187">
            <v>798265</v>
          </cell>
          <cell r="H187"/>
          <cell r="I187">
            <v>4930755</v>
          </cell>
          <cell r="J187"/>
          <cell r="K187">
            <v>0</v>
          </cell>
          <cell r="L187"/>
          <cell r="M187">
            <v>461004</v>
          </cell>
          <cell r="N187"/>
          <cell r="O187">
            <v>386039</v>
          </cell>
          <cell r="P187"/>
          <cell r="Q187">
            <v>0</v>
          </cell>
          <cell r="R187"/>
          <cell r="S187">
            <v>254081</v>
          </cell>
          <cell r="T187"/>
          <cell r="U187">
            <v>0</v>
          </cell>
          <cell r="V187"/>
          <cell r="W187"/>
          <cell r="X187">
            <v>2345943</v>
          </cell>
          <cell r="Y187"/>
          <cell r="Z187">
            <v>2308551</v>
          </cell>
        </row>
        <row r="188">
          <cell r="C188" t="str">
            <v>Leesburg</v>
          </cell>
          <cell r="D188"/>
          <cell r="E188">
            <v>5693638</v>
          </cell>
          <cell r="F188"/>
          <cell r="G188">
            <v>1383235</v>
          </cell>
          <cell r="H188"/>
          <cell r="I188">
            <v>3840451</v>
          </cell>
          <cell r="J188"/>
          <cell r="K188">
            <v>255908</v>
          </cell>
          <cell r="L188"/>
          <cell r="M188">
            <v>1086694</v>
          </cell>
          <cell r="N188"/>
          <cell r="O188">
            <v>1330907</v>
          </cell>
          <cell r="P188"/>
          <cell r="Q188">
            <v>0</v>
          </cell>
          <cell r="R188"/>
          <cell r="S188">
            <v>726665</v>
          </cell>
          <cell r="T188"/>
          <cell r="U188">
            <v>0</v>
          </cell>
          <cell r="V188"/>
          <cell r="W188"/>
          <cell r="X188">
            <v>862456</v>
          </cell>
          <cell r="Y188"/>
          <cell r="Z188">
            <v>5827426</v>
          </cell>
        </row>
        <row r="189">
          <cell r="C189" t="str">
            <v>Luray</v>
          </cell>
          <cell r="D189"/>
          <cell r="E189">
            <v>195600</v>
          </cell>
          <cell r="F189"/>
          <cell r="G189">
            <v>70113</v>
          </cell>
          <cell r="H189"/>
          <cell r="I189">
            <v>330098</v>
          </cell>
          <cell r="J189"/>
          <cell r="K189">
            <v>35112</v>
          </cell>
          <cell r="L189"/>
          <cell r="M189">
            <v>57654</v>
          </cell>
          <cell r="N189"/>
          <cell r="O189">
            <v>263527</v>
          </cell>
          <cell r="P189"/>
          <cell r="Q189">
            <v>0</v>
          </cell>
          <cell r="R189"/>
          <cell r="S189">
            <v>134664</v>
          </cell>
          <cell r="T189"/>
          <cell r="U189">
            <v>0</v>
          </cell>
          <cell r="V189"/>
          <cell r="W189"/>
          <cell r="X189">
            <v>204916</v>
          </cell>
          <cell r="Y189"/>
          <cell r="Z189">
            <v>681755</v>
          </cell>
        </row>
        <row r="190"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  <cell r="P190"/>
          <cell r="Q190"/>
          <cell r="R190"/>
          <cell r="S190"/>
          <cell r="T190"/>
          <cell r="U190"/>
          <cell r="V190"/>
          <cell r="W190"/>
          <cell r="X190"/>
          <cell r="Y190"/>
          <cell r="Z190"/>
        </row>
        <row r="191">
          <cell r="C191" t="str">
            <v>Marion</v>
          </cell>
          <cell r="D191"/>
          <cell r="E191">
            <v>207433</v>
          </cell>
          <cell r="F191"/>
          <cell r="G191">
            <v>111331</v>
          </cell>
          <cell r="H191"/>
          <cell r="I191">
            <v>625016</v>
          </cell>
          <cell r="J191"/>
          <cell r="K191">
            <v>6363</v>
          </cell>
          <cell r="L191"/>
          <cell r="M191">
            <v>82481</v>
          </cell>
          <cell r="N191"/>
          <cell r="O191">
            <v>181215</v>
          </cell>
          <cell r="P191"/>
          <cell r="Q191">
            <v>0</v>
          </cell>
          <cell r="R191"/>
          <cell r="S191">
            <v>96140</v>
          </cell>
          <cell r="T191"/>
          <cell r="U191">
            <v>0</v>
          </cell>
          <cell r="V191"/>
          <cell r="W191"/>
          <cell r="X191">
            <v>128529</v>
          </cell>
          <cell r="Y191"/>
          <cell r="Z191">
            <v>1358010</v>
          </cell>
        </row>
        <row r="192">
          <cell r="C192" t="str">
            <v>Orange</v>
          </cell>
          <cell r="D192"/>
          <cell r="E192">
            <v>231072</v>
          </cell>
          <cell r="F192"/>
          <cell r="G192">
            <v>257938</v>
          </cell>
          <cell r="H192"/>
          <cell r="I192">
            <v>206</v>
          </cell>
          <cell r="J192"/>
          <cell r="K192">
            <v>0</v>
          </cell>
          <cell r="L192"/>
          <cell r="M192">
            <v>89060</v>
          </cell>
          <cell r="N192"/>
          <cell r="O192">
            <v>178975</v>
          </cell>
          <cell r="P192"/>
          <cell r="Q192">
            <v>0</v>
          </cell>
          <cell r="R192"/>
          <cell r="S192">
            <v>77520</v>
          </cell>
          <cell r="T192"/>
          <cell r="U192">
            <v>0</v>
          </cell>
          <cell r="V192"/>
          <cell r="W192"/>
          <cell r="X192">
            <v>149260</v>
          </cell>
          <cell r="Y192"/>
          <cell r="Z192">
            <v>1289772</v>
          </cell>
        </row>
        <row r="193">
          <cell r="C193" t="str">
            <v>Pulaski</v>
          </cell>
          <cell r="D193"/>
          <cell r="E193">
            <v>603917</v>
          </cell>
          <cell r="F193"/>
          <cell r="G193">
            <v>228402</v>
          </cell>
          <cell r="H193"/>
          <cell r="I193">
            <v>443782</v>
          </cell>
          <cell r="J193"/>
          <cell r="K193">
            <v>0</v>
          </cell>
          <cell r="L193"/>
          <cell r="M193">
            <v>113181</v>
          </cell>
          <cell r="N193"/>
          <cell r="O193">
            <v>176780</v>
          </cell>
          <cell r="P193"/>
          <cell r="Q193">
            <v>0</v>
          </cell>
          <cell r="R193"/>
          <cell r="S193">
            <v>148785</v>
          </cell>
          <cell r="T193"/>
          <cell r="U193">
            <v>0</v>
          </cell>
          <cell r="V193"/>
          <cell r="W193"/>
          <cell r="X193">
            <v>33538</v>
          </cell>
          <cell r="Y193"/>
          <cell r="Z193">
            <v>998008</v>
          </cell>
        </row>
        <row r="194">
          <cell r="C194" t="str">
            <v>Purcellville</v>
          </cell>
          <cell r="D194"/>
          <cell r="E194">
            <v>1225507</v>
          </cell>
          <cell r="F194"/>
          <cell r="G194">
            <v>222898</v>
          </cell>
          <cell r="H194"/>
          <cell r="I194">
            <v>888875</v>
          </cell>
          <cell r="J194"/>
          <cell r="K194">
            <v>12743</v>
          </cell>
          <cell r="L194"/>
          <cell r="M194">
            <v>181409</v>
          </cell>
          <cell r="N194"/>
          <cell r="O194">
            <v>356412</v>
          </cell>
          <cell r="P194"/>
          <cell r="Q194">
            <v>0</v>
          </cell>
          <cell r="R194"/>
          <cell r="S194">
            <v>209943</v>
          </cell>
          <cell r="T194"/>
          <cell r="U194">
            <v>0</v>
          </cell>
          <cell r="V194"/>
          <cell r="W194"/>
          <cell r="X194">
            <v>0</v>
          </cell>
          <cell r="Y194"/>
          <cell r="Z194">
            <v>2206283</v>
          </cell>
        </row>
        <row r="195">
          <cell r="C195" t="str">
            <v>Richlands</v>
          </cell>
          <cell r="D195"/>
          <cell r="E195">
            <v>384909</v>
          </cell>
          <cell r="F195"/>
          <cell r="G195">
            <v>254836</v>
          </cell>
          <cell r="H195"/>
          <cell r="I195">
            <v>460171</v>
          </cell>
          <cell r="J195"/>
          <cell r="K195">
            <v>0</v>
          </cell>
          <cell r="L195"/>
          <cell r="M195">
            <v>34130</v>
          </cell>
          <cell r="N195"/>
          <cell r="O195">
            <v>207839</v>
          </cell>
          <cell r="P195"/>
          <cell r="Q195">
            <v>0</v>
          </cell>
          <cell r="R195"/>
          <cell r="S195">
            <v>90308</v>
          </cell>
          <cell r="T195"/>
          <cell r="U195">
            <v>0</v>
          </cell>
          <cell r="V195"/>
          <cell r="W195"/>
          <cell r="X195">
            <v>0</v>
          </cell>
          <cell r="Y195"/>
          <cell r="Z195">
            <v>775145</v>
          </cell>
        </row>
        <row r="196"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  <cell r="P196"/>
          <cell r="Q196"/>
          <cell r="R196"/>
          <cell r="S196"/>
          <cell r="T196"/>
          <cell r="U196"/>
          <cell r="V196"/>
          <cell r="W196"/>
          <cell r="X196"/>
          <cell r="Y196"/>
          <cell r="Z196"/>
        </row>
        <row r="197">
          <cell r="C197" t="str">
            <v>Rocky Mount</v>
          </cell>
          <cell r="D197"/>
          <cell r="E197">
            <v>219461</v>
          </cell>
          <cell r="F197"/>
          <cell r="G197">
            <v>323155</v>
          </cell>
          <cell r="H197"/>
          <cell r="I197">
            <v>703410</v>
          </cell>
          <cell r="J197"/>
          <cell r="K197">
            <v>0</v>
          </cell>
          <cell r="L197"/>
          <cell r="M197">
            <v>0</v>
          </cell>
          <cell r="N197"/>
          <cell r="O197">
            <v>319352</v>
          </cell>
          <cell r="P197"/>
          <cell r="Q197">
            <v>0</v>
          </cell>
          <cell r="R197"/>
          <cell r="S197">
            <v>87225</v>
          </cell>
          <cell r="T197"/>
          <cell r="U197">
            <v>0</v>
          </cell>
          <cell r="V197"/>
          <cell r="W197"/>
          <cell r="X197">
            <v>212306</v>
          </cell>
          <cell r="Y197"/>
          <cell r="Z197">
            <v>1564903</v>
          </cell>
        </row>
        <row r="198">
          <cell r="C198" t="str">
            <v>Smithfield</v>
          </cell>
          <cell r="D198"/>
          <cell r="E198">
            <v>357250</v>
          </cell>
          <cell r="F198"/>
          <cell r="G198">
            <v>192386</v>
          </cell>
          <cell r="H198"/>
          <cell r="I198">
            <v>403131</v>
          </cell>
          <cell r="J198"/>
          <cell r="K198">
            <v>0</v>
          </cell>
          <cell r="L198"/>
          <cell r="M198">
            <v>254331</v>
          </cell>
          <cell r="N198"/>
          <cell r="O198">
            <v>157713</v>
          </cell>
          <cell r="P198"/>
          <cell r="Q198">
            <v>0</v>
          </cell>
          <cell r="R198"/>
          <cell r="S198">
            <v>161289</v>
          </cell>
          <cell r="T198"/>
          <cell r="U198">
            <v>0</v>
          </cell>
          <cell r="V198"/>
          <cell r="W198"/>
          <cell r="X198">
            <v>221906</v>
          </cell>
          <cell r="Y198"/>
          <cell r="Z198">
            <v>1810845</v>
          </cell>
        </row>
        <row r="199">
          <cell r="C199" t="str">
            <v>South Boston</v>
          </cell>
          <cell r="D199"/>
          <cell r="E199">
            <v>443828</v>
          </cell>
          <cell r="F199"/>
          <cell r="G199">
            <v>412782</v>
          </cell>
          <cell r="H199"/>
          <cell r="I199">
            <v>600042</v>
          </cell>
          <cell r="J199"/>
          <cell r="K199">
            <v>13040</v>
          </cell>
          <cell r="L199"/>
          <cell r="M199">
            <v>136856</v>
          </cell>
          <cell r="N199"/>
          <cell r="O199">
            <v>321059</v>
          </cell>
          <cell r="P199"/>
          <cell r="Q199">
            <v>0</v>
          </cell>
          <cell r="R199"/>
          <cell r="S199">
            <v>92001</v>
          </cell>
          <cell r="T199"/>
          <cell r="U199">
            <v>0</v>
          </cell>
          <cell r="V199"/>
          <cell r="W199"/>
          <cell r="X199">
            <v>237017</v>
          </cell>
          <cell r="Y199"/>
          <cell r="Z199">
            <v>2058523</v>
          </cell>
        </row>
        <row r="200">
          <cell r="C200" t="str">
            <v>South Hill</v>
          </cell>
          <cell r="D200"/>
          <cell r="E200">
            <v>517773</v>
          </cell>
          <cell r="F200"/>
          <cell r="G200">
            <v>193783</v>
          </cell>
          <cell r="H200"/>
          <cell r="I200">
            <v>852522</v>
          </cell>
          <cell r="J200"/>
          <cell r="K200">
            <v>0</v>
          </cell>
          <cell r="L200"/>
          <cell r="M200">
            <v>41323</v>
          </cell>
          <cell r="N200"/>
          <cell r="O200">
            <v>252417</v>
          </cell>
          <cell r="P200"/>
          <cell r="Q200">
            <v>0</v>
          </cell>
          <cell r="R200"/>
          <cell r="S200">
            <v>0</v>
          </cell>
          <cell r="T200"/>
          <cell r="U200">
            <v>0</v>
          </cell>
          <cell r="V200"/>
          <cell r="W200"/>
          <cell r="X200">
            <v>502969</v>
          </cell>
          <cell r="Y200"/>
          <cell r="Z200">
            <v>1985463</v>
          </cell>
        </row>
        <row r="201">
          <cell r="C201" t="str">
            <v>Strasburg</v>
          </cell>
          <cell r="D201"/>
          <cell r="E201">
            <v>394025</v>
          </cell>
          <cell r="F201"/>
          <cell r="G201">
            <v>155648</v>
          </cell>
          <cell r="H201"/>
          <cell r="I201">
            <v>137475</v>
          </cell>
          <cell r="J201"/>
          <cell r="K201">
            <v>12440</v>
          </cell>
          <cell r="L201"/>
          <cell r="M201">
            <v>176152</v>
          </cell>
          <cell r="N201"/>
          <cell r="O201">
            <v>111316</v>
          </cell>
          <cell r="P201"/>
          <cell r="Q201">
            <v>0</v>
          </cell>
          <cell r="R201"/>
          <cell r="S201">
            <v>121020</v>
          </cell>
          <cell r="T201"/>
          <cell r="U201">
            <v>0</v>
          </cell>
          <cell r="V201"/>
          <cell r="W201"/>
          <cell r="X201">
            <v>182577</v>
          </cell>
          <cell r="Y201"/>
          <cell r="Z201">
            <v>803566</v>
          </cell>
        </row>
        <row r="202"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  <cell r="P202"/>
          <cell r="Q202"/>
          <cell r="R202"/>
          <cell r="S202"/>
          <cell r="T202"/>
          <cell r="U202"/>
          <cell r="V202"/>
          <cell r="W202"/>
          <cell r="X202"/>
          <cell r="Y202"/>
          <cell r="Z202"/>
        </row>
        <row r="203">
          <cell r="C203" t="str">
            <v>Tazewell</v>
          </cell>
          <cell r="D203"/>
          <cell r="E203">
            <v>297171</v>
          </cell>
          <cell r="F203"/>
          <cell r="G203">
            <v>17666</v>
          </cell>
          <cell r="H203"/>
          <cell r="I203">
            <v>244020</v>
          </cell>
          <cell r="J203"/>
          <cell r="K203">
            <v>0</v>
          </cell>
          <cell r="L203"/>
          <cell r="M203">
            <v>36897</v>
          </cell>
          <cell r="N203"/>
          <cell r="O203">
            <v>204058</v>
          </cell>
          <cell r="P203"/>
          <cell r="Q203">
            <v>0</v>
          </cell>
          <cell r="R203"/>
          <cell r="S203">
            <v>107677</v>
          </cell>
          <cell r="T203"/>
          <cell r="U203">
            <v>0</v>
          </cell>
          <cell r="V203"/>
          <cell r="W203"/>
          <cell r="X203">
            <v>8393</v>
          </cell>
          <cell r="Y203"/>
          <cell r="Z203">
            <v>821109</v>
          </cell>
        </row>
        <row r="204">
          <cell r="C204" t="str">
            <v>Vienna</v>
          </cell>
          <cell r="D204"/>
          <cell r="E204">
            <v>1493524</v>
          </cell>
          <cell r="F204"/>
          <cell r="G204">
            <v>684098</v>
          </cell>
          <cell r="H204"/>
          <cell r="I204">
            <v>2389726</v>
          </cell>
          <cell r="J204"/>
          <cell r="K204">
            <v>455031</v>
          </cell>
          <cell r="L204"/>
          <cell r="M204">
            <v>395429</v>
          </cell>
          <cell r="N204"/>
          <cell r="O204">
            <v>1114289</v>
          </cell>
          <cell r="P204"/>
          <cell r="Q204">
            <v>0</v>
          </cell>
          <cell r="R204"/>
          <cell r="S204">
            <v>206304</v>
          </cell>
          <cell r="T204"/>
          <cell r="U204">
            <v>0</v>
          </cell>
          <cell r="V204"/>
          <cell r="W204"/>
          <cell r="X204">
            <v>0</v>
          </cell>
          <cell r="Y204"/>
          <cell r="Z204">
            <v>2829794</v>
          </cell>
        </row>
        <row r="205">
          <cell r="C205" t="str">
            <v>Vinton</v>
          </cell>
          <cell r="D205"/>
          <cell r="E205">
            <v>1468511</v>
          </cell>
          <cell r="F205"/>
          <cell r="G205">
            <v>412186</v>
          </cell>
          <cell r="H205"/>
          <cell r="I205">
            <v>586740</v>
          </cell>
          <cell r="J205"/>
          <cell r="K205">
            <v>61165</v>
          </cell>
          <cell r="L205"/>
          <cell r="M205">
            <v>167873</v>
          </cell>
          <cell r="N205"/>
          <cell r="O205">
            <v>230859</v>
          </cell>
          <cell r="P205"/>
          <cell r="Q205">
            <v>0</v>
          </cell>
          <cell r="R205"/>
          <cell r="S205">
            <v>153104</v>
          </cell>
          <cell r="T205"/>
          <cell r="U205">
            <v>2324</v>
          </cell>
          <cell r="V205"/>
          <cell r="W205"/>
          <cell r="X205">
            <v>2940</v>
          </cell>
          <cell r="Y205"/>
          <cell r="Z205">
            <v>1078908</v>
          </cell>
        </row>
        <row r="206">
          <cell r="C206" t="str">
            <v>Warrenton</v>
          </cell>
          <cell r="D206"/>
          <cell r="E206">
            <v>709173</v>
          </cell>
          <cell r="F206"/>
          <cell r="G206">
            <v>498267</v>
          </cell>
          <cell r="H206"/>
          <cell r="I206">
            <v>1998815</v>
          </cell>
          <cell r="J206"/>
          <cell r="K206">
            <v>22450</v>
          </cell>
          <cell r="L206"/>
          <cell r="M206">
            <v>216600</v>
          </cell>
          <cell r="N206"/>
          <cell r="O206">
            <v>932498</v>
          </cell>
          <cell r="P206"/>
          <cell r="Q206">
            <v>0</v>
          </cell>
          <cell r="R206"/>
          <cell r="S206">
            <v>184943</v>
          </cell>
          <cell r="T206"/>
          <cell r="U206">
            <v>0</v>
          </cell>
          <cell r="V206"/>
          <cell r="W206"/>
          <cell r="X206">
            <v>220994</v>
          </cell>
          <cell r="Y206"/>
          <cell r="Z206">
            <v>2659254</v>
          </cell>
        </row>
        <row r="207">
          <cell r="C207" t="str">
            <v>West Point</v>
          </cell>
          <cell r="D207"/>
          <cell r="E207">
            <v>332346</v>
          </cell>
          <cell r="F207"/>
          <cell r="G207">
            <v>114466</v>
          </cell>
          <cell r="H207"/>
          <cell r="I207">
            <v>226418</v>
          </cell>
          <cell r="J207"/>
          <cell r="K207">
            <v>0</v>
          </cell>
          <cell r="L207"/>
          <cell r="M207">
            <v>53848</v>
          </cell>
          <cell r="N207"/>
          <cell r="O207">
            <v>70250</v>
          </cell>
          <cell r="P207"/>
          <cell r="Q207">
            <v>0</v>
          </cell>
          <cell r="R207"/>
          <cell r="S207">
            <v>0</v>
          </cell>
          <cell r="T207"/>
          <cell r="U207">
            <v>0</v>
          </cell>
          <cell r="V207"/>
          <cell r="W207"/>
          <cell r="X207">
            <v>0</v>
          </cell>
          <cell r="Y207"/>
          <cell r="Z207">
            <v>320366</v>
          </cell>
        </row>
        <row r="208"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</row>
        <row r="209">
          <cell r="C209" t="str">
            <v>Wise</v>
          </cell>
          <cell r="D209"/>
          <cell r="E209">
            <v>114549</v>
          </cell>
          <cell r="F209"/>
          <cell r="G209">
            <v>105702</v>
          </cell>
          <cell r="H209"/>
          <cell r="I209">
            <v>407875</v>
          </cell>
          <cell r="J209"/>
          <cell r="K209">
            <v>4604</v>
          </cell>
          <cell r="L209"/>
          <cell r="M209">
            <v>0</v>
          </cell>
          <cell r="N209"/>
          <cell r="O209">
            <v>188546</v>
          </cell>
          <cell r="P209"/>
          <cell r="Q209">
            <v>0</v>
          </cell>
          <cell r="R209"/>
          <cell r="S209">
            <v>47940</v>
          </cell>
          <cell r="T209"/>
          <cell r="U209">
            <v>0</v>
          </cell>
          <cell r="V209"/>
          <cell r="W209"/>
          <cell r="X209">
            <v>105724</v>
          </cell>
          <cell r="Y209"/>
          <cell r="Z209">
            <v>1239007</v>
          </cell>
        </row>
        <row r="210">
          <cell r="C210" t="str">
            <v>Woodstock</v>
          </cell>
          <cell r="D210"/>
          <cell r="E210">
            <v>264256</v>
          </cell>
          <cell r="F210"/>
          <cell r="G210">
            <v>92364</v>
          </cell>
          <cell r="H210"/>
          <cell r="I210">
            <v>408278</v>
          </cell>
          <cell r="J210"/>
          <cell r="K210">
            <v>0</v>
          </cell>
          <cell r="L210"/>
          <cell r="M210">
            <v>108012</v>
          </cell>
          <cell r="N210"/>
          <cell r="O210">
            <v>224417</v>
          </cell>
          <cell r="P210"/>
          <cell r="Q210">
            <v>0</v>
          </cell>
          <cell r="R210"/>
          <cell r="S210">
            <v>188589</v>
          </cell>
          <cell r="T210"/>
          <cell r="U210">
            <v>440</v>
          </cell>
          <cell r="V210"/>
          <cell r="W210"/>
          <cell r="X210">
            <v>292863</v>
          </cell>
          <cell r="Y210"/>
          <cell r="Z210">
            <v>1512305</v>
          </cell>
        </row>
        <row r="211">
          <cell r="C211" t="str">
            <v>Wytheville</v>
          </cell>
          <cell r="D211"/>
          <cell r="E211">
            <v>608917</v>
          </cell>
          <cell r="F211"/>
          <cell r="G211">
            <v>238097</v>
          </cell>
          <cell r="H211"/>
          <cell r="I211">
            <v>1361813</v>
          </cell>
          <cell r="J211"/>
          <cell r="K211">
            <v>0</v>
          </cell>
          <cell r="L211"/>
          <cell r="M211">
            <v>97375</v>
          </cell>
          <cell r="N211"/>
          <cell r="O211">
            <v>425218</v>
          </cell>
          <cell r="P211"/>
          <cell r="Q211">
            <v>0</v>
          </cell>
          <cell r="R211"/>
          <cell r="S211">
            <v>189853</v>
          </cell>
          <cell r="T211"/>
          <cell r="U211">
            <v>0</v>
          </cell>
          <cell r="V211"/>
          <cell r="W211"/>
          <cell r="X211">
            <v>1502331</v>
          </cell>
          <cell r="Y211"/>
          <cell r="Z211">
            <v>3157233</v>
          </cell>
        </row>
        <row r="212"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</row>
        <row r="213">
          <cell r="C213" t="str">
            <v>Total</v>
          </cell>
          <cell r="D213"/>
          <cell r="E213">
            <v>27591970</v>
          </cell>
          <cell r="F213"/>
          <cell r="G213">
            <v>10612919</v>
          </cell>
          <cell r="H213"/>
          <cell r="I213">
            <v>34089231</v>
          </cell>
          <cell r="J213"/>
          <cell r="K213">
            <v>1774396</v>
          </cell>
          <cell r="L213"/>
          <cell r="M213">
            <v>5978123</v>
          </cell>
          <cell r="N213"/>
          <cell r="O213">
            <v>12791020</v>
          </cell>
          <cell r="P213"/>
          <cell r="Q213">
            <v>0</v>
          </cell>
          <cell r="R213"/>
          <cell r="S213">
            <v>5940291</v>
          </cell>
          <cell r="T213"/>
          <cell r="U213">
            <v>46333</v>
          </cell>
          <cell r="V213"/>
          <cell r="W213"/>
          <cell r="X213">
            <v>15938580</v>
          </cell>
          <cell r="Y213"/>
          <cell r="Z213">
            <v>70342602</v>
          </cell>
        </row>
        <row r="214"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Report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  <sheetName val="Exhibit H"/>
    </sheetNames>
    <sheetDataSet>
      <sheetData sheetId="0"/>
      <sheetData sheetId="1"/>
      <sheetData sheetId="2"/>
      <sheetData sheetId="3"/>
      <sheetData sheetId="4"/>
      <sheetData sheetId="5">
        <row r="161">
          <cell r="M161"/>
        </row>
        <row r="162">
          <cell r="E162" t="str">
            <v>Local Sales</v>
          </cell>
          <cell r="G162" t="str">
            <v>Consumer</v>
          </cell>
          <cell r="I162" t="str">
            <v>Business</v>
          </cell>
          <cell r="K162" t="str">
            <v>Franchise</v>
          </cell>
          <cell r="M162" t="str">
            <v>Motor Vehicle</v>
          </cell>
          <cell r="O162" t="str">
            <v>Bank</v>
          </cell>
          <cell r="Q162" t="str">
            <v>Recordation</v>
          </cell>
          <cell r="U162"/>
          <cell r="X162" t="str">
            <v>Hotel and Motel</v>
          </cell>
          <cell r="Z162" t="str">
            <v>Restaurant</v>
          </cell>
        </row>
        <row r="163">
          <cell r="C163" t="str">
            <v>Locality</v>
          </cell>
          <cell r="E163" t="str">
            <v>and Use Taxes</v>
          </cell>
          <cell r="G163" t="str">
            <v>Utility Taxes</v>
          </cell>
          <cell r="I163" t="str">
            <v>License Taxes</v>
          </cell>
          <cell r="K163" t="str">
            <v>License Taxes</v>
          </cell>
          <cell r="M163" t="str">
            <v>License Taxes</v>
          </cell>
          <cell r="O163" t="str">
            <v>Stock Taxes</v>
          </cell>
          <cell r="Q163" t="str">
            <v>and Will Taxes</v>
          </cell>
          <cell r="S163" t="str">
            <v>Tobacco Taxes</v>
          </cell>
          <cell r="U163" t="str">
            <v>Admission Taxes</v>
          </cell>
          <cell r="X163" t="str">
            <v>Room Taxes</v>
          </cell>
          <cell r="Z163" t="str">
            <v>Food Taxes</v>
          </cell>
        </row>
        <row r="165">
          <cell r="E165"/>
        </row>
        <row r="166">
          <cell r="C166" t="str">
            <v>Abingdon</v>
          </cell>
          <cell r="D166"/>
          <cell r="E166">
            <v>494985</v>
          </cell>
          <cell r="F166"/>
          <cell r="G166">
            <v>84375</v>
          </cell>
          <cell r="H166"/>
          <cell r="I166">
            <v>839908</v>
          </cell>
          <cell r="J166"/>
          <cell r="K166">
            <v>77917</v>
          </cell>
          <cell r="L166"/>
          <cell r="M166">
            <v>145434</v>
          </cell>
          <cell r="N166"/>
          <cell r="O166">
            <v>565205</v>
          </cell>
          <cell r="P166"/>
          <cell r="Q166">
            <v>0</v>
          </cell>
          <cell r="R166"/>
          <cell r="S166">
            <v>276615</v>
          </cell>
          <cell r="T166"/>
          <cell r="U166">
            <v>0</v>
          </cell>
          <cell r="V166"/>
          <cell r="W166"/>
          <cell r="X166">
            <v>3026101</v>
          </cell>
          <cell r="Y166"/>
          <cell r="Z166">
            <v>856812</v>
          </cell>
        </row>
        <row r="167">
          <cell r="C167" t="str">
            <v>Ashland</v>
          </cell>
          <cell r="D167"/>
          <cell r="E167">
            <v>556749</v>
          </cell>
          <cell r="F167"/>
          <cell r="G167">
            <v>159915</v>
          </cell>
          <cell r="H167"/>
          <cell r="I167">
            <v>533639</v>
          </cell>
          <cell r="J167"/>
          <cell r="K167">
            <v>0</v>
          </cell>
          <cell r="L167"/>
          <cell r="M167">
            <v>111207</v>
          </cell>
          <cell r="N167"/>
          <cell r="O167">
            <v>310687</v>
          </cell>
          <cell r="P167"/>
          <cell r="Q167">
            <v>0</v>
          </cell>
          <cell r="R167"/>
          <cell r="S167">
            <v>220441</v>
          </cell>
          <cell r="T167"/>
          <cell r="U167">
            <v>0</v>
          </cell>
          <cell r="V167"/>
          <cell r="W167"/>
          <cell r="X167">
            <v>710034</v>
          </cell>
          <cell r="Y167"/>
          <cell r="Z167">
            <v>2211273</v>
          </cell>
        </row>
        <row r="168">
          <cell r="C168" t="str">
            <v>Bedford</v>
          </cell>
          <cell r="D168"/>
          <cell r="E168">
            <v>219355</v>
          </cell>
          <cell r="F168"/>
          <cell r="G168">
            <v>0</v>
          </cell>
          <cell r="H168"/>
          <cell r="I168">
            <v>22020</v>
          </cell>
          <cell r="J168"/>
          <cell r="K168">
            <v>0</v>
          </cell>
          <cell r="L168"/>
          <cell r="M168">
            <v>0</v>
          </cell>
          <cell r="N168"/>
          <cell r="O168">
            <v>291065</v>
          </cell>
          <cell r="P168"/>
          <cell r="Q168">
            <v>0</v>
          </cell>
          <cell r="R168"/>
          <cell r="S168">
            <v>264960</v>
          </cell>
          <cell r="T168"/>
          <cell r="U168">
            <v>0</v>
          </cell>
          <cell r="V168"/>
          <cell r="W168"/>
          <cell r="X168">
            <v>58489</v>
          </cell>
          <cell r="Y168"/>
          <cell r="Z168">
            <v>1395644</v>
          </cell>
        </row>
        <row r="169">
          <cell r="C169" t="str">
            <v>Berryville</v>
          </cell>
          <cell r="D169"/>
          <cell r="E169">
            <v>199281</v>
          </cell>
          <cell r="F169"/>
          <cell r="G169">
            <v>103604</v>
          </cell>
          <cell r="H169"/>
          <cell r="I169">
            <v>226962</v>
          </cell>
          <cell r="J169"/>
          <cell r="K169">
            <v>0</v>
          </cell>
          <cell r="L169"/>
          <cell r="M169">
            <v>105644</v>
          </cell>
          <cell r="N169"/>
          <cell r="O169">
            <v>137400</v>
          </cell>
          <cell r="P169"/>
          <cell r="Q169">
            <v>0</v>
          </cell>
          <cell r="R169"/>
          <cell r="S169">
            <v>42385</v>
          </cell>
          <cell r="T169"/>
          <cell r="U169">
            <v>0</v>
          </cell>
          <cell r="V169"/>
          <cell r="W169"/>
          <cell r="X169">
            <v>7454</v>
          </cell>
          <cell r="Y169"/>
          <cell r="Z169">
            <v>219042</v>
          </cell>
        </row>
        <row r="170">
          <cell r="C170" t="str">
            <v>Big Stone Gap</v>
          </cell>
          <cell r="D170"/>
          <cell r="E170">
            <v>196060</v>
          </cell>
          <cell r="F170"/>
          <cell r="G170">
            <v>114288</v>
          </cell>
          <cell r="H170"/>
          <cell r="I170">
            <v>271497</v>
          </cell>
          <cell r="J170"/>
          <cell r="K170">
            <v>0</v>
          </cell>
          <cell r="L170"/>
          <cell r="M170">
            <v>55973</v>
          </cell>
          <cell r="N170"/>
          <cell r="O170">
            <v>106107</v>
          </cell>
          <cell r="P170"/>
          <cell r="Q170">
            <v>0</v>
          </cell>
          <cell r="R170"/>
          <cell r="S170">
            <v>48095</v>
          </cell>
          <cell r="T170"/>
          <cell r="U170">
            <v>0</v>
          </cell>
          <cell r="V170"/>
          <cell r="W170"/>
          <cell r="X170">
            <v>4192</v>
          </cell>
          <cell r="Y170"/>
          <cell r="Z170">
            <v>680782</v>
          </cell>
        </row>
        <row r="171"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</row>
        <row r="172">
          <cell r="C172" t="str">
            <v>Blacksburg</v>
          </cell>
          <cell r="D172"/>
          <cell r="E172">
            <v>1405973</v>
          </cell>
          <cell r="F172"/>
          <cell r="G172">
            <v>882924</v>
          </cell>
          <cell r="H172"/>
          <cell r="I172">
            <v>2463245</v>
          </cell>
          <cell r="J172"/>
          <cell r="K172">
            <v>520004</v>
          </cell>
          <cell r="L172"/>
          <cell r="M172">
            <v>265046</v>
          </cell>
          <cell r="N172"/>
          <cell r="O172">
            <v>712294</v>
          </cell>
          <cell r="P172"/>
          <cell r="Q172">
            <v>0</v>
          </cell>
          <cell r="R172"/>
          <cell r="S172">
            <v>196749</v>
          </cell>
          <cell r="T172"/>
          <cell r="U172">
            <v>0</v>
          </cell>
          <cell r="V172"/>
          <cell r="W172"/>
          <cell r="X172">
            <v>1446708</v>
          </cell>
          <cell r="Y172"/>
          <cell r="Z172">
            <v>5667284</v>
          </cell>
        </row>
        <row r="173">
          <cell r="C173" t="str">
            <v>Blackstone</v>
          </cell>
          <cell r="D173"/>
          <cell r="E173">
            <v>202407</v>
          </cell>
          <cell r="F173"/>
          <cell r="G173">
            <v>15412</v>
          </cell>
          <cell r="H173"/>
          <cell r="I173">
            <v>177403</v>
          </cell>
          <cell r="J173"/>
          <cell r="K173">
            <v>0</v>
          </cell>
          <cell r="L173"/>
          <cell r="M173">
            <v>51389</v>
          </cell>
          <cell r="N173"/>
          <cell r="O173">
            <v>138082</v>
          </cell>
          <cell r="P173"/>
          <cell r="Q173">
            <v>0</v>
          </cell>
          <cell r="R173"/>
          <cell r="S173">
            <v>91934</v>
          </cell>
          <cell r="T173"/>
          <cell r="U173">
            <v>0</v>
          </cell>
          <cell r="V173"/>
          <cell r="W173"/>
          <cell r="X173">
            <v>32956</v>
          </cell>
          <cell r="Y173"/>
          <cell r="Z173">
            <v>636192</v>
          </cell>
        </row>
        <row r="174">
          <cell r="C174" t="str">
            <v>Bluefield</v>
          </cell>
          <cell r="D174"/>
          <cell r="E174">
            <v>376866</v>
          </cell>
          <cell r="F174"/>
          <cell r="G174">
            <v>121404</v>
          </cell>
          <cell r="H174"/>
          <cell r="I174">
            <v>639513</v>
          </cell>
          <cell r="J174"/>
          <cell r="K174">
            <v>7537</v>
          </cell>
          <cell r="L174"/>
          <cell r="M174">
            <v>29526</v>
          </cell>
          <cell r="N174"/>
          <cell r="O174">
            <v>210857</v>
          </cell>
          <cell r="P174"/>
          <cell r="Q174">
            <v>0</v>
          </cell>
          <cell r="R174"/>
          <cell r="S174">
            <v>223651</v>
          </cell>
          <cell r="T174"/>
          <cell r="U174">
            <v>0</v>
          </cell>
          <cell r="V174"/>
          <cell r="W174"/>
          <cell r="X174">
            <v>0</v>
          </cell>
          <cell r="Y174"/>
          <cell r="Z174">
            <v>1514889</v>
          </cell>
        </row>
        <row r="175">
          <cell r="C175" t="str">
            <v>Bridgewater</v>
          </cell>
          <cell r="D175"/>
          <cell r="E175">
            <v>196399</v>
          </cell>
          <cell r="F175"/>
          <cell r="G175">
            <v>370722</v>
          </cell>
          <cell r="H175"/>
          <cell r="I175">
            <v>218755</v>
          </cell>
          <cell r="J175"/>
          <cell r="K175">
            <v>0</v>
          </cell>
          <cell r="L175"/>
          <cell r="M175">
            <v>86338</v>
          </cell>
          <cell r="N175"/>
          <cell r="O175">
            <v>171849</v>
          </cell>
          <cell r="P175"/>
          <cell r="Q175">
            <v>0</v>
          </cell>
          <cell r="R175"/>
          <cell r="S175">
            <v>18294</v>
          </cell>
          <cell r="T175"/>
          <cell r="U175">
            <v>0</v>
          </cell>
          <cell r="V175"/>
          <cell r="W175"/>
          <cell r="X175">
            <v>0</v>
          </cell>
          <cell r="Y175"/>
          <cell r="Z175">
            <v>618979</v>
          </cell>
        </row>
        <row r="176">
          <cell r="C176" t="str">
            <v>Broadway</v>
          </cell>
          <cell r="D176"/>
          <cell r="E176">
            <v>185484</v>
          </cell>
          <cell r="F176"/>
          <cell r="G176">
            <v>70774</v>
          </cell>
          <cell r="H176"/>
          <cell r="I176">
            <v>74012</v>
          </cell>
          <cell r="J176"/>
          <cell r="K176">
            <v>0</v>
          </cell>
          <cell r="L176"/>
          <cell r="M176">
            <v>75256</v>
          </cell>
          <cell r="N176"/>
          <cell r="O176">
            <v>104137</v>
          </cell>
          <cell r="P176"/>
          <cell r="Q176">
            <v>0</v>
          </cell>
          <cell r="R176"/>
          <cell r="S176">
            <v>60000</v>
          </cell>
          <cell r="T176"/>
          <cell r="U176">
            <v>0</v>
          </cell>
          <cell r="V176"/>
          <cell r="W176"/>
          <cell r="X176">
            <v>0</v>
          </cell>
          <cell r="Y176"/>
          <cell r="Z176">
            <v>164319</v>
          </cell>
        </row>
        <row r="177"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</row>
        <row r="178">
          <cell r="C178" t="str">
            <v>Christiansburg</v>
          </cell>
          <cell r="D178"/>
          <cell r="E178">
            <v>1923415</v>
          </cell>
          <cell r="F178"/>
          <cell r="G178">
            <v>598278</v>
          </cell>
          <cell r="H178"/>
          <cell r="I178">
            <v>2471309</v>
          </cell>
          <cell r="J178"/>
          <cell r="K178">
            <v>129043</v>
          </cell>
          <cell r="L178"/>
          <cell r="M178">
            <v>607493</v>
          </cell>
          <cell r="N178"/>
          <cell r="O178">
            <v>830169</v>
          </cell>
          <cell r="P178"/>
          <cell r="Q178">
            <v>0</v>
          </cell>
          <cell r="R178"/>
          <cell r="S178">
            <v>486156</v>
          </cell>
          <cell r="T178"/>
          <cell r="U178">
            <v>0</v>
          </cell>
          <cell r="V178"/>
          <cell r="W178"/>
          <cell r="X178">
            <v>1642906</v>
          </cell>
          <cell r="Y178"/>
          <cell r="Z178">
            <v>7015544</v>
          </cell>
        </row>
        <row r="179">
          <cell r="C179" t="str">
            <v>Clifton Forge</v>
          </cell>
          <cell r="D179"/>
          <cell r="E179">
            <v>122286</v>
          </cell>
          <cell r="F179"/>
          <cell r="G179">
            <v>163977</v>
          </cell>
          <cell r="H179"/>
          <cell r="I179">
            <v>201844</v>
          </cell>
          <cell r="J179"/>
          <cell r="K179">
            <v>0</v>
          </cell>
          <cell r="L179"/>
          <cell r="M179">
            <v>51370</v>
          </cell>
          <cell r="N179"/>
          <cell r="O179">
            <v>99822</v>
          </cell>
          <cell r="P179"/>
          <cell r="Q179">
            <v>0</v>
          </cell>
          <cell r="R179"/>
          <cell r="S179">
            <v>14094</v>
          </cell>
          <cell r="T179"/>
          <cell r="U179">
            <v>0</v>
          </cell>
          <cell r="V179"/>
          <cell r="W179"/>
          <cell r="X179">
            <v>10088</v>
          </cell>
          <cell r="Y179"/>
          <cell r="Z179">
            <v>301235</v>
          </cell>
        </row>
        <row r="180">
          <cell r="C180" t="str">
            <v>Colonial Beach</v>
          </cell>
          <cell r="D180"/>
          <cell r="E180">
            <v>225374</v>
          </cell>
          <cell r="F180"/>
          <cell r="G180">
            <v>104654</v>
          </cell>
          <cell r="H180"/>
          <cell r="I180">
            <v>135925</v>
          </cell>
          <cell r="J180"/>
          <cell r="K180">
            <v>0</v>
          </cell>
          <cell r="L180"/>
          <cell r="M180">
            <v>79687</v>
          </cell>
          <cell r="N180"/>
          <cell r="O180">
            <v>64762</v>
          </cell>
          <cell r="P180"/>
          <cell r="Q180">
            <v>0</v>
          </cell>
          <cell r="R180"/>
          <cell r="S180">
            <v>70266</v>
          </cell>
          <cell r="T180"/>
          <cell r="U180">
            <v>0</v>
          </cell>
          <cell r="V180"/>
          <cell r="W180"/>
          <cell r="X180">
            <v>55585</v>
          </cell>
          <cell r="Y180"/>
          <cell r="Z180">
            <v>475786</v>
          </cell>
        </row>
        <row r="181">
          <cell r="C181" t="str">
            <v>Culpeper</v>
          </cell>
          <cell r="D181"/>
          <cell r="E181">
            <v>1682396</v>
          </cell>
          <cell r="F181"/>
          <cell r="G181">
            <v>62127</v>
          </cell>
          <cell r="H181"/>
          <cell r="I181">
            <v>1067720</v>
          </cell>
          <cell r="J181"/>
          <cell r="K181">
            <v>0</v>
          </cell>
          <cell r="L181"/>
          <cell r="M181">
            <v>0</v>
          </cell>
          <cell r="N181"/>
          <cell r="O181">
            <v>431595</v>
          </cell>
          <cell r="P181"/>
          <cell r="Q181">
            <v>0</v>
          </cell>
          <cell r="R181"/>
          <cell r="S181">
            <v>165818</v>
          </cell>
          <cell r="T181"/>
          <cell r="U181">
            <v>48154</v>
          </cell>
          <cell r="V181"/>
          <cell r="W181"/>
          <cell r="X181">
            <v>498669</v>
          </cell>
          <cell r="Y181"/>
          <cell r="Z181">
            <v>4257578</v>
          </cell>
        </row>
        <row r="182">
          <cell r="C182" t="str">
            <v>Dumfries</v>
          </cell>
          <cell r="D182"/>
          <cell r="E182">
            <v>386890</v>
          </cell>
          <cell r="F182"/>
          <cell r="G182">
            <v>185883</v>
          </cell>
          <cell r="H182"/>
          <cell r="I182">
            <v>323790</v>
          </cell>
          <cell r="J182"/>
          <cell r="K182">
            <v>59088</v>
          </cell>
          <cell r="L182"/>
          <cell r="M182">
            <v>63557</v>
          </cell>
          <cell r="N182"/>
          <cell r="O182">
            <v>45298</v>
          </cell>
          <cell r="P182"/>
          <cell r="Q182">
            <v>0</v>
          </cell>
          <cell r="R182"/>
          <cell r="S182">
            <v>171595</v>
          </cell>
          <cell r="T182"/>
          <cell r="U182">
            <v>0</v>
          </cell>
          <cell r="V182"/>
          <cell r="W182"/>
          <cell r="X182">
            <v>285430</v>
          </cell>
          <cell r="Y182"/>
          <cell r="Z182">
            <v>695829</v>
          </cell>
        </row>
        <row r="183"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</row>
        <row r="184">
          <cell r="C184" t="str">
            <v>Farmville</v>
          </cell>
          <cell r="D184"/>
          <cell r="E184">
            <v>358479</v>
          </cell>
          <cell r="F184"/>
          <cell r="G184">
            <v>369512</v>
          </cell>
          <cell r="H184"/>
          <cell r="I184">
            <v>1445788</v>
          </cell>
          <cell r="J184"/>
          <cell r="K184">
            <v>27389</v>
          </cell>
          <cell r="L184"/>
          <cell r="M184">
            <v>75232</v>
          </cell>
          <cell r="N184"/>
          <cell r="O184">
            <v>243533</v>
          </cell>
          <cell r="P184"/>
          <cell r="Q184">
            <v>0</v>
          </cell>
          <cell r="R184"/>
          <cell r="S184">
            <v>210477</v>
          </cell>
          <cell r="T184"/>
          <cell r="U184">
            <v>0</v>
          </cell>
          <cell r="V184"/>
          <cell r="W184"/>
          <cell r="X184">
            <v>471197</v>
          </cell>
          <cell r="Y184"/>
          <cell r="Z184">
            <v>2874404</v>
          </cell>
        </row>
        <row r="185">
          <cell r="C185" t="str">
            <v>Front Royal</v>
          </cell>
          <cell r="D185"/>
          <cell r="E185">
            <v>905904</v>
          </cell>
          <cell r="F185"/>
          <cell r="G185">
            <v>183832</v>
          </cell>
          <cell r="H185"/>
          <cell r="I185">
            <v>719089</v>
          </cell>
          <cell r="J185"/>
          <cell r="K185">
            <v>51205</v>
          </cell>
          <cell r="L185"/>
          <cell r="M185">
            <v>375976</v>
          </cell>
          <cell r="N185"/>
          <cell r="O185">
            <v>321606</v>
          </cell>
          <cell r="P185"/>
          <cell r="Q185">
            <v>0</v>
          </cell>
          <cell r="R185"/>
          <cell r="S185">
            <v>0</v>
          </cell>
          <cell r="T185"/>
          <cell r="U185">
            <v>0</v>
          </cell>
          <cell r="V185"/>
          <cell r="W185"/>
          <cell r="X185">
            <v>319911</v>
          </cell>
          <cell r="Y185"/>
          <cell r="Z185">
            <v>1676579</v>
          </cell>
        </row>
        <row r="186">
          <cell r="C186" t="str">
            <v>Herndon</v>
          </cell>
          <cell r="D186"/>
          <cell r="E186">
            <v>1818023</v>
          </cell>
          <cell r="F186"/>
          <cell r="G186">
            <v>795461</v>
          </cell>
          <cell r="H186"/>
          <cell r="I186">
            <v>5732161</v>
          </cell>
          <cell r="J186"/>
          <cell r="K186">
            <v>0</v>
          </cell>
          <cell r="L186"/>
          <cell r="M186">
            <v>459417</v>
          </cell>
          <cell r="N186"/>
          <cell r="O186">
            <v>407637</v>
          </cell>
          <cell r="P186"/>
          <cell r="Q186">
            <v>0</v>
          </cell>
          <cell r="R186"/>
          <cell r="S186">
            <v>271983</v>
          </cell>
          <cell r="T186"/>
          <cell r="U186">
            <v>0</v>
          </cell>
          <cell r="V186"/>
          <cell r="W186"/>
          <cell r="X186">
            <v>2286397</v>
          </cell>
          <cell r="Y186"/>
          <cell r="Z186">
            <v>2266761</v>
          </cell>
        </row>
        <row r="187">
          <cell r="C187" t="str">
            <v>Leesburg</v>
          </cell>
          <cell r="D187"/>
          <cell r="E187">
            <v>5252089</v>
          </cell>
          <cell r="F187"/>
          <cell r="G187">
            <v>1396145</v>
          </cell>
          <cell r="H187"/>
          <cell r="I187">
            <v>3751559</v>
          </cell>
          <cell r="J187"/>
          <cell r="K187">
            <v>269833</v>
          </cell>
          <cell r="L187"/>
          <cell r="M187">
            <v>890662</v>
          </cell>
          <cell r="N187"/>
          <cell r="O187">
            <v>1274610</v>
          </cell>
          <cell r="P187"/>
          <cell r="Q187">
            <v>0</v>
          </cell>
          <cell r="R187"/>
          <cell r="S187">
            <v>821296</v>
          </cell>
          <cell r="T187"/>
          <cell r="U187">
            <v>0</v>
          </cell>
          <cell r="V187"/>
          <cell r="W187"/>
          <cell r="X187">
            <v>866352</v>
          </cell>
          <cell r="Y187"/>
          <cell r="Z187">
            <v>5710451</v>
          </cell>
        </row>
        <row r="188">
          <cell r="C188" t="str">
            <v>Luray</v>
          </cell>
          <cell r="D188"/>
          <cell r="E188">
            <v>192407</v>
          </cell>
          <cell r="F188"/>
          <cell r="G188">
            <v>71111</v>
          </cell>
          <cell r="H188"/>
          <cell r="I188">
            <v>299467</v>
          </cell>
          <cell r="J188"/>
          <cell r="K188">
            <v>32621</v>
          </cell>
          <cell r="L188"/>
          <cell r="M188">
            <v>58580</v>
          </cell>
          <cell r="N188"/>
          <cell r="O188">
            <v>200873</v>
          </cell>
          <cell r="P188"/>
          <cell r="Q188">
            <v>0</v>
          </cell>
          <cell r="R188"/>
          <cell r="S188">
            <v>128487</v>
          </cell>
          <cell r="T188"/>
          <cell r="U188">
            <v>0</v>
          </cell>
          <cell r="V188"/>
          <cell r="W188"/>
          <cell r="X188">
            <v>217350</v>
          </cell>
          <cell r="Y188"/>
          <cell r="Z188">
            <v>685746</v>
          </cell>
        </row>
        <row r="189"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</row>
        <row r="190">
          <cell r="C190" t="str">
            <v>Marion</v>
          </cell>
          <cell r="D190"/>
          <cell r="E190">
            <v>208916</v>
          </cell>
          <cell r="F190"/>
          <cell r="G190">
            <v>112669</v>
          </cell>
          <cell r="H190"/>
          <cell r="I190">
            <v>555327</v>
          </cell>
          <cell r="J190"/>
          <cell r="K190">
            <v>6956</v>
          </cell>
          <cell r="L190"/>
          <cell r="M190">
            <v>90273</v>
          </cell>
          <cell r="N190"/>
          <cell r="O190">
            <v>173010</v>
          </cell>
          <cell r="P190"/>
          <cell r="Q190">
            <v>0</v>
          </cell>
          <cell r="R190"/>
          <cell r="S190">
            <v>108664</v>
          </cell>
          <cell r="T190"/>
          <cell r="U190">
            <v>0</v>
          </cell>
          <cell r="V190"/>
          <cell r="W190"/>
          <cell r="X190">
            <v>132922</v>
          </cell>
          <cell r="Y190"/>
          <cell r="Z190">
            <v>1311709</v>
          </cell>
        </row>
        <row r="191">
          <cell r="C191" t="str">
            <v>Orange</v>
          </cell>
          <cell r="D191"/>
          <cell r="E191">
            <v>229204</v>
          </cell>
          <cell r="F191"/>
          <cell r="G191">
            <v>251867</v>
          </cell>
          <cell r="H191"/>
          <cell r="I191">
            <v>3366</v>
          </cell>
          <cell r="J191"/>
          <cell r="K191">
            <v>0</v>
          </cell>
          <cell r="L191"/>
          <cell r="M191">
            <v>92462</v>
          </cell>
          <cell r="N191"/>
          <cell r="O191">
            <v>202282</v>
          </cell>
          <cell r="P191"/>
          <cell r="Q191">
            <v>0</v>
          </cell>
          <cell r="R191"/>
          <cell r="S191">
            <v>88200</v>
          </cell>
          <cell r="T191"/>
          <cell r="U191">
            <v>0</v>
          </cell>
          <cell r="V191"/>
          <cell r="W191"/>
          <cell r="X191">
            <v>189699</v>
          </cell>
          <cell r="Y191"/>
          <cell r="Z191">
            <v>1199380</v>
          </cell>
        </row>
        <row r="192">
          <cell r="C192" t="str">
            <v>Pulaski</v>
          </cell>
          <cell r="D192"/>
          <cell r="E192">
            <v>590583</v>
          </cell>
          <cell r="F192"/>
          <cell r="G192">
            <v>211340</v>
          </cell>
          <cell r="H192"/>
          <cell r="I192">
            <v>422861</v>
          </cell>
          <cell r="J192"/>
          <cell r="K192">
            <v>7302</v>
          </cell>
          <cell r="L192"/>
          <cell r="M192">
            <v>120746</v>
          </cell>
          <cell r="N192"/>
          <cell r="O192">
            <v>186406</v>
          </cell>
          <cell r="P192"/>
          <cell r="Q192">
            <v>0</v>
          </cell>
          <cell r="R192"/>
          <cell r="S192">
            <v>141337</v>
          </cell>
          <cell r="T192"/>
          <cell r="U192">
            <v>0</v>
          </cell>
          <cell r="V192"/>
          <cell r="W192"/>
          <cell r="X192">
            <v>30433</v>
          </cell>
          <cell r="Y192"/>
          <cell r="Z192">
            <v>921198</v>
          </cell>
        </row>
        <row r="193">
          <cell r="C193" t="str">
            <v>Purcellville</v>
          </cell>
          <cell r="D193"/>
          <cell r="E193">
            <v>1136133</v>
          </cell>
          <cell r="F193"/>
          <cell r="G193">
            <v>222488</v>
          </cell>
          <cell r="H193"/>
          <cell r="I193">
            <v>791317</v>
          </cell>
          <cell r="J193"/>
          <cell r="K193">
            <v>12161</v>
          </cell>
          <cell r="L193"/>
          <cell r="M193">
            <v>167457</v>
          </cell>
          <cell r="N193"/>
          <cell r="O193">
            <v>346067</v>
          </cell>
          <cell r="P193"/>
          <cell r="Q193">
            <v>0</v>
          </cell>
          <cell r="R193"/>
          <cell r="S193">
            <v>212348</v>
          </cell>
          <cell r="T193"/>
          <cell r="U193">
            <v>0</v>
          </cell>
          <cell r="V193"/>
          <cell r="W193"/>
          <cell r="X193">
            <v>322</v>
          </cell>
          <cell r="Y193"/>
          <cell r="Z193">
            <v>2047316</v>
          </cell>
        </row>
        <row r="194">
          <cell r="C194" t="str">
            <v>Richlands</v>
          </cell>
          <cell r="D194"/>
          <cell r="E194">
            <v>393531</v>
          </cell>
          <cell r="F194"/>
          <cell r="G194">
            <v>163722</v>
          </cell>
          <cell r="H194"/>
          <cell r="I194">
            <v>453828</v>
          </cell>
          <cell r="J194"/>
          <cell r="K194">
            <v>0</v>
          </cell>
          <cell r="L194"/>
          <cell r="M194">
            <v>29900</v>
          </cell>
          <cell r="N194"/>
          <cell r="O194">
            <v>211764</v>
          </cell>
          <cell r="P194"/>
          <cell r="Q194">
            <v>0</v>
          </cell>
          <cell r="R194"/>
          <cell r="S194">
            <v>44907</v>
          </cell>
          <cell r="T194"/>
          <cell r="U194">
            <v>0</v>
          </cell>
          <cell r="V194"/>
          <cell r="W194"/>
          <cell r="X194">
            <v>0</v>
          </cell>
          <cell r="Y194"/>
          <cell r="Z194">
            <v>746468</v>
          </cell>
        </row>
        <row r="195"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</row>
        <row r="196">
          <cell r="C196" t="str">
            <v>Rocky Mount</v>
          </cell>
          <cell r="D196"/>
          <cell r="E196">
            <v>187370</v>
          </cell>
          <cell r="F196"/>
          <cell r="G196">
            <v>330020</v>
          </cell>
          <cell r="H196"/>
          <cell r="I196">
            <v>658908</v>
          </cell>
          <cell r="J196"/>
          <cell r="K196">
            <v>0</v>
          </cell>
          <cell r="L196"/>
          <cell r="M196">
            <v>0</v>
          </cell>
          <cell r="N196"/>
          <cell r="O196">
            <v>295140</v>
          </cell>
          <cell r="P196"/>
          <cell r="Q196">
            <v>0</v>
          </cell>
          <cell r="R196"/>
          <cell r="S196">
            <v>89771</v>
          </cell>
          <cell r="T196"/>
          <cell r="U196">
            <v>0</v>
          </cell>
          <cell r="V196"/>
          <cell r="W196"/>
          <cell r="X196">
            <v>203737</v>
          </cell>
          <cell r="Y196"/>
          <cell r="Z196">
            <v>1526284</v>
          </cell>
        </row>
        <row r="197">
          <cell r="C197" t="str">
            <v>Smithfield</v>
          </cell>
          <cell r="D197"/>
          <cell r="E197">
            <v>357917</v>
          </cell>
          <cell r="F197"/>
          <cell r="G197">
            <v>197901</v>
          </cell>
          <cell r="H197"/>
          <cell r="I197">
            <v>393708</v>
          </cell>
          <cell r="J197"/>
          <cell r="K197">
            <v>0</v>
          </cell>
          <cell r="L197"/>
          <cell r="M197">
            <v>165043</v>
          </cell>
          <cell r="N197"/>
          <cell r="O197">
            <v>148697</v>
          </cell>
          <cell r="P197"/>
          <cell r="Q197">
            <v>0</v>
          </cell>
          <cell r="R197"/>
          <cell r="S197">
            <v>171029</v>
          </cell>
          <cell r="T197"/>
          <cell r="U197">
            <v>0</v>
          </cell>
          <cell r="V197"/>
          <cell r="W197"/>
          <cell r="X197">
            <v>203892</v>
          </cell>
          <cell r="Y197"/>
          <cell r="Z197">
            <v>1764357</v>
          </cell>
        </row>
        <row r="198">
          <cell r="C198" t="str">
            <v>South Boston</v>
          </cell>
          <cell r="D198"/>
          <cell r="E198">
            <v>428746</v>
          </cell>
          <cell r="F198"/>
          <cell r="G198">
            <v>412473</v>
          </cell>
          <cell r="H198"/>
          <cell r="I198">
            <v>584198</v>
          </cell>
          <cell r="J198"/>
          <cell r="K198">
            <v>14189</v>
          </cell>
          <cell r="L198"/>
          <cell r="M198">
            <v>142449</v>
          </cell>
          <cell r="N198"/>
          <cell r="O198">
            <v>285952</v>
          </cell>
          <cell r="P198"/>
          <cell r="Q198">
            <v>0</v>
          </cell>
          <cell r="R198"/>
          <cell r="S198">
            <v>0</v>
          </cell>
          <cell r="T198"/>
          <cell r="U198">
            <v>0</v>
          </cell>
          <cell r="V198"/>
          <cell r="W198"/>
          <cell r="X198">
            <v>207061</v>
          </cell>
          <cell r="Y198"/>
          <cell r="Z198">
            <v>1974577</v>
          </cell>
        </row>
        <row r="199">
          <cell r="C199" t="str">
            <v>South Hill</v>
          </cell>
          <cell r="D199"/>
          <cell r="E199">
            <v>352543</v>
          </cell>
          <cell r="F199"/>
          <cell r="G199">
            <v>195998</v>
          </cell>
          <cell r="H199"/>
          <cell r="I199">
            <v>917506</v>
          </cell>
          <cell r="J199"/>
          <cell r="K199">
            <v>0</v>
          </cell>
          <cell r="L199"/>
          <cell r="M199">
            <v>36968</v>
          </cell>
          <cell r="N199"/>
          <cell r="O199">
            <v>174031</v>
          </cell>
          <cell r="P199"/>
          <cell r="Q199">
            <v>0</v>
          </cell>
          <cell r="R199"/>
          <cell r="S199">
            <v>0</v>
          </cell>
          <cell r="T199"/>
          <cell r="U199">
            <v>0</v>
          </cell>
          <cell r="V199"/>
          <cell r="W199"/>
          <cell r="X199">
            <v>642605</v>
          </cell>
          <cell r="Y199"/>
          <cell r="Z199">
            <v>1754960</v>
          </cell>
        </row>
        <row r="200">
          <cell r="C200" t="str">
            <v>Strasburg</v>
          </cell>
          <cell r="D200"/>
          <cell r="E200">
            <v>388597</v>
          </cell>
          <cell r="F200"/>
          <cell r="G200">
            <v>165132</v>
          </cell>
          <cell r="H200"/>
          <cell r="I200">
            <v>131924</v>
          </cell>
          <cell r="J200"/>
          <cell r="K200">
            <v>12440</v>
          </cell>
          <cell r="L200"/>
          <cell r="M200">
            <v>185071</v>
          </cell>
          <cell r="N200"/>
          <cell r="O200">
            <v>98634</v>
          </cell>
          <cell r="P200"/>
          <cell r="Q200">
            <v>0</v>
          </cell>
          <cell r="R200"/>
          <cell r="S200">
            <v>117549</v>
          </cell>
          <cell r="T200"/>
          <cell r="U200">
            <v>0</v>
          </cell>
          <cell r="V200"/>
          <cell r="W200"/>
          <cell r="X200">
            <v>195847</v>
          </cell>
          <cell r="Y200"/>
          <cell r="Z200">
            <v>735500</v>
          </cell>
        </row>
        <row r="201"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</row>
        <row r="202">
          <cell r="C202" t="str">
            <v>Tazewell</v>
          </cell>
          <cell r="D202"/>
          <cell r="E202">
            <v>303188</v>
          </cell>
          <cell r="F202"/>
          <cell r="G202">
            <v>18029</v>
          </cell>
          <cell r="H202"/>
          <cell r="I202">
            <v>253145</v>
          </cell>
          <cell r="J202"/>
          <cell r="K202">
            <v>0</v>
          </cell>
          <cell r="L202"/>
          <cell r="M202">
            <v>34919</v>
          </cell>
          <cell r="N202"/>
          <cell r="O202">
            <v>199597</v>
          </cell>
          <cell r="P202"/>
          <cell r="Q202">
            <v>0</v>
          </cell>
          <cell r="R202"/>
          <cell r="S202">
            <v>116250</v>
          </cell>
          <cell r="T202"/>
          <cell r="U202">
            <v>0</v>
          </cell>
          <cell r="V202"/>
          <cell r="W202"/>
          <cell r="X202">
            <v>12144</v>
          </cell>
          <cell r="Y202"/>
          <cell r="Z202">
            <v>794260</v>
          </cell>
        </row>
        <row r="203">
          <cell r="C203" t="str">
            <v>Vienna</v>
          </cell>
          <cell r="D203"/>
          <cell r="E203">
            <v>1455924</v>
          </cell>
          <cell r="F203"/>
          <cell r="G203">
            <v>704729</v>
          </cell>
          <cell r="H203"/>
          <cell r="I203">
            <v>2263860</v>
          </cell>
          <cell r="J203"/>
          <cell r="K203">
            <v>466316</v>
          </cell>
          <cell r="L203"/>
          <cell r="M203">
            <v>392166</v>
          </cell>
          <cell r="N203"/>
          <cell r="O203">
            <v>1127691</v>
          </cell>
          <cell r="P203"/>
          <cell r="Q203">
            <v>0</v>
          </cell>
          <cell r="R203"/>
          <cell r="S203">
            <v>242497</v>
          </cell>
          <cell r="T203"/>
          <cell r="U203">
            <v>0</v>
          </cell>
          <cell r="V203"/>
          <cell r="W203"/>
          <cell r="X203">
            <v>0</v>
          </cell>
          <cell r="Y203"/>
          <cell r="Z203">
            <v>2811930</v>
          </cell>
        </row>
        <row r="204">
          <cell r="C204" t="str">
            <v>Vinton</v>
          </cell>
          <cell r="D204"/>
          <cell r="E204">
            <v>1365467</v>
          </cell>
          <cell r="F204"/>
          <cell r="G204">
            <v>409730</v>
          </cell>
          <cell r="H204"/>
          <cell r="I204">
            <v>482003</v>
          </cell>
          <cell r="J204"/>
          <cell r="K204">
            <v>65545</v>
          </cell>
          <cell r="L204"/>
          <cell r="M204">
            <v>171997</v>
          </cell>
          <cell r="N204"/>
          <cell r="O204">
            <v>230589</v>
          </cell>
          <cell r="P204"/>
          <cell r="Q204">
            <v>0</v>
          </cell>
          <cell r="R204"/>
          <cell r="S204">
            <v>175020</v>
          </cell>
          <cell r="T204"/>
          <cell r="U204">
            <v>0</v>
          </cell>
          <cell r="V204"/>
          <cell r="W204"/>
          <cell r="X204">
            <v>2816</v>
          </cell>
          <cell r="Y204"/>
          <cell r="Z204">
            <v>966053</v>
          </cell>
        </row>
        <row r="205">
          <cell r="C205" t="str">
            <v>Warrenton</v>
          </cell>
          <cell r="D205"/>
          <cell r="E205">
            <v>709036</v>
          </cell>
          <cell r="F205"/>
          <cell r="G205">
            <v>510053</v>
          </cell>
          <cell r="H205"/>
          <cell r="I205">
            <v>2026990</v>
          </cell>
          <cell r="J205"/>
          <cell r="K205">
            <v>14995</v>
          </cell>
          <cell r="L205"/>
          <cell r="M205">
            <v>195750</v>
          </cell>
          <cell r="N205"/>
          <cell r="O205">
            <v>849887</v>
          </cell>
          <cell r="P205"/>
          <cell r="Q205">
            <v>0</v>
          </cell>
          <cell r="R205"/>
          <cell r="S205">
            <v>171699</v>
          </cell>
          <cell r="T205"/>
          <cell r="U205">
            <v>0</v>
          </cell>
          <cell r="V205"/>
          <cell r="W205"/>
          <cell r="X205">
            <v>236175</v>
          </cell>
          <cell r="Y205"/>
          <cell r="Z205">
            <v>2550799</v>
          </cell>
        </row>
        <row r="206">
          <cell r="C206" t="str">
            <v>West Point</v>
          </cell>
          <cell r="D206"/>
          <cell r="E206">
            <v>313534</v>
          </cell>
          <cell r="F206"/>
          <cell r="G206">
            <v>110160</v>
          </cell>
          <cell r="H206"/>
          <cell r="I206">
            <v>175867</v>
          </cell>
          <cell r="J206"/>
          <cell r="K206">
            <v>0</v>
          </cell>
          <cell r="L206"/>
          <cell r="M206">
            <v>54530</v>
          </cell>
          <cell r="N206"/>
          <cell r="O206">
            <v>64769</v>
          </cell>
          <cell r="P206"/>
          <cell r="Q206">
            <v>0</v>
          </cell>
          <cell r="R206"/>
          <cell r="S206">
            <v>0</v>
          </cell>
          <cell r="T206"/>
          <cell r="U206">
            <v>0</v>
          </cell>
          <cell r="V206"/>
          <cell r="W206"/>
          <cell r="X206">
            <v>0</v>
          </cell>
          <cell r="Y206"/>
          <cell r="Z206">
            <v>295012</v>
          </cell>
        </row>
        <row r="207"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</row>
        <row r="208">
          <cell r="C208" t="str">
            <v>Wise</v>
          </cell>
          <cell r="D208"/>
          <cell r="E208">
            <v>101920</v>
          </cell>
          <cell r="F208"/>
          <cell r="G208">
            <v>98637</v>
          </cell>
          <cell r="H208"/>
          <cell r="I208">
            <v>383215</v>
          </cell>
          <cell r="J208"/>
          <cell r="K208">
            <v>4469</v>
          </cell>
          <cell r="L208"/>
          <cell r="M208">
            <v>0</v>
          </cell>
          <cell r="N208"/>
          <cell r="O208">
            <v>193462</v>
          </cell>
          <cell r="P208"/>
          <cell r="Q208">
            <v>0</v>
          </cell>
          <cell r="R208"/>
          <cell r="S208">
            <v>47683</v>
          </cell>
          <cell r="T208"/>
          <cell r="U208">
            <v>0</v>
          </cell>
          <cell r="V208"/>
          <cell r="W208"/>
          <cell r="X208">
            <v>83848</v>
          </cell>
          <cell r="Y208"/>
          <cell r="Z208">
            <v>1234455</v>
          </cell>
        </row>
        <row r="209">
          <cell r="C209" t="str">
            <v>Woodstock</v>
          </cell>
          <cell r="D209"/>
          <cell r="E209">
            <v>259834</v>
          </cell>
          <cell r="F209"/>
          <cell r="G209">
            <v>92759</v>
          </cell>
          <cell r="H209"/>
          <cell r="I209">
            <v>397466</v>
          </cell>
          <cell r="J209"/>
          <cell r="K209">
            <v>0</v>
          </cell>
          <cell r="L209"/>
          <cell r="M209">
            <v>109825</v>
          </cell>
          <cell r="N209"/>
          <cell r="O209">
            <v>234729</v>
          </cell>
          <cell r="P209"/>
          <cell r="Q209">
            <v>0</v>
          </cell>
          <cell r="R209"/>
          <cell r="S209">
            <v>195905</v>
          </cell>
          <cell r="T209"/>
          <cell r="U209">
            <v>0</v>
          </cell>
          <cell r="V209"/>
          <cell r="W209"/>
          <cell r="X209">
            <v>287647</v>
          </cell>
          <cell r="Y209"/>
          <cell r="Z209">
            <v>1271844</v>
          </cell>
        </row>
        <row r="210">
          <cell r="C210" t="str">
            <v>Wytheville</v>
          </cell>
          <cell r="D210"/>
          <cell r="E210">
            <v>625971</v>
          </cell>
          <cell r="F210"/>
          <cell r="G210">
            <v>239733</v>
          </cell>
          <cell r="H210"/>
          <cell r="I210">
            <v>1283603</v>
          </cell>
          <cell r="J210"/>
          <cell r="K210">
            <v>0</v>
          </cell>
          <cell r="L210"/>
          <cell r="M210">
            <v>105228</v>
          </cell>
          <cell r="N210"/>
          <cell r="O210">
            <v>406121</v>
          </cell>
          <cell r="P210"/>
          <cell r="Q210">
            <v>0</v>
          </cell>
          <cell r="R210"/>
          <cell r="S210">
            <v>223041</v>
          </cell>
          <cell r="T210"/>
          <cell r="U210">
            <v>0</v>
          </cell>
          <cell r="V210"/>
          <cell r="W210"/>
          <cell r="X210">
            <v>1534331</v>
          </cell>
          <cell r="Y210"/>
          <cell r="Z210">
            <v>3055253</v>
          </cell>
        </row>
        <row r="211"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</row>
        <row r="212">
          <cell r="C212" t="str">
            <v>Total</v>
          </cell>
          <cell r="D212"/>
          <cell r="E212">
            <v>26309236</v>
          </cell>
          <cell r="F212"/>
          <cell r="G212">
            <v>10301838</v>
          </cell>
          <cell r="H212"/>
          <cell r="I212">
            <v>33794698</v>
          </cell>
          <cell r="J212"/>
          <cell r="K212">
            <v>1779010</v>
          </cell>
          <cell r="L212"/>
          <cell r="M212">
            <v>5682571</v>
          </cell>
          <cell r="N212"/>
          <cell r="O212">
            <v>12096416</v>
          </cell>
          <cell r="P212"/>
          <cell r="Q212">
            <v>0</v>
          </cell>
          <cell r="R212"/>
          <cell r="S212">
            <v>5929196</v>
          </cell>
          <cell r="T212"/>
          <cell r="U212">
            <v>48154</v>
          </cell>
          <cell r="V212"/>
          <cell r="W212"/>
          <cell r="X212">
            <v>15903298</v>
          </cell>
          <cell r="Y212"/>
          <cell r="Z212">
            <v>66886484</v>
          </cell>
        </row>
        <row r="213"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</row>
        <row r="214">
          <cell r="C214" t="str">
            <v>Grand Total</v>
          </cell>
          <cell r="D214"/>
          <cell r="E214" t="e">
            <v>#REF!</v>
          </cell>
          <cell r="F214"/>
          <cell r="G214" t="e">
            <v>#REF!</v>
          </cell>
          <cell r="H214"/>
          <cell r="I214" t="e">
            <v>#REF!</v>
          </cell>
          <cell r="J214"/>
          <cell r="K214" t="e">
            <v>#REF!</v>
          </cell>
          <cell r="L214"/>
          <cell r="M214" t="e">
            <v>#REF!</v>
          </cell>
          <cell r="N214"/>
          <cell r="O214" t="e">
            <v>#REF!</v>
          </cell>
          <cell r="P214"/>
          <cell r="Q214" t="e">
            <v>#REF!</v>
          </cell>
          <cell r="R214"/>
          <cell r="S214" t="e">
            <v>#REF!</v>
          </cell>
          <cell r="T214"/>
          <cell r="U214" t="e">
            <v>#REF!</v>
          </cell>
          <cell r="V214"/>
          <cell r="W214"/>
          <cell r="X214" t="e">
            <v>#REF!</v>
          </cell>
          <cell r="Y214"/>
          <cell r="Z214" t="e">
            <v>#REF!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Report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  <sheetName val="Exhibit H"/>
    </sheetNames>
    <sheetDataSet>
      <sheetData sheetId="0"/>
      <sheetData sheetId="1"/>
      <sheetData sheetId="2"/>
      <sheetData sheetId="3"/>
      <sheetData sheetId="4"/>
      <sheetData sheetId="5">
        <row r="160">
          <cell r="C160" t="str">
            <v>Abingdon</v>
          </cell>
          <cell r="D160"/>
          <cell r="E160">
            <v>492287</v>
          </cell>
          <cell r="F160"/>
          <cell r="G160">
            <v>82728</v>
          </cell>
          <cell r="H160"/>
          <cell r="I160">
            <v>877547</v>
          </cell>
          <cell r="J160"/>
          <cell r="K160">
            <v>63036</v>
          </cell>
          <cell r="L160"/>
          <cell r="M160">
            <v>158206</v>
          </cell>
          <cell r="N160"/>
          <cell r="O160">
            <v>565666</v>
          </cell>
          <cell r="P160"/>
          <cell r="Q160">
            <v>0</v>
          </cell>
          <cell r="R160"/>
          <cell r="S160">
            <v>239579</v>
          </cell>
          <cell r="T160"/>
          <cell r="U160">
            <v>0</v>
          </cell>
          <cell r="V160"/>
          <cell r="W160"/>
          <cell r="X160">
            <v>2953594</v>
          </cell>
          <cell r="Y160"/>
          <cell r="Z160">
            <v>832691</v>
          </cell>
        </row>
        <row r="161">
          <cell r="C161" t="str">
            <v>Ashland</v>
          </cell>
          <cell r="D161"/>
          <cell r="E161">
            <v>514697</v>
          </cell>
          <cell r="F161"/>
          <cell r="G161">
            <v>147463</v>
          </cell>
          <cell r="H161"/>
          <cell r="I161">
            <v>536950</v>
          </cell>
          <cell r="J161"/>
          <cell r="K161">
            <v>0</v>
          </cell>
          <cell r="L161"/>
          <cell r="M161">
            <v>113965</v>
          </cell>
          <cell r="N161"/>
          <cell r="O161">
            <v>307840</v>
          </cell>
          <cell r="P161"/>
          <cell r="Q161">
            <v>0</v>
          </cell>
          <cell r="R161"/>
          <cell r="S161">
            <v>249939</v>
          </cell>
          <cell r="T161"/>
          <cell r="U161">
            <v>0</v>
          </cell>
          <cell r="V161"/>
          <cell r="W161"/>
          <cell r="X161">
            <v>671630</v>
          </cell>
          <cell r="Y161"/>
          <cell r="Z161">
            <v>2188430</v>
          </cell>
        </row>
        <row r="162">
          <cell r="C162" t="str">
            <v>Bedford</v>
          </cell>
          <cell r="D162"/>
          <cell r="E162">
            <v>233412</v>
          </cell>
          <cell r="F162"/>
          <cell r="G162">
            <v>0</v>
          </cell>
          <cell r="H162"/>
          <cell r="I162">
            <v>20300</v>
          </cell>
          <cell r="J162"/>
          <cell r="K162">
            <v>0</v>
          </cell>
          <cell r="L162"/>
          <cell r="M162">
            <v>0</v>
          </cell>
          <cell r="N162"/>
          <cell r="O162">
            <v>256021</v>
          </cell>
          <cell r="P162"/>
          <cell r="Q162">
            <v>0</v>
          </cell>
          <cell r="R162"/>
          <cell r="S162">
            <v>285660</v>
          </cell>
          <cell r="T162"/>
          <cell r="U162">
            <v>0</v>
          </cell>
          <cell r="V162"/>
          <cell r="W162"/>
          <cell r="X162">
            <v>58157</v>
          </cell>
          <cell r="Y162"/>
          <cell r="Z162">
            <v>1345430</v>
          </cell>
        </row>
        <row r="163">
          <cell r="C163" t="str">
            <v>Berryville</v>
          </cell>
          <cell r="D163"/>
          <cell r="E163">
            <v>226294</v>
          </cell>
          <cell r="F163"/>
          <cell r="G163">
            <v>98888</v>
          </cell>
          <cell r="H163"/>
          <cell r="I163">
            <v>255132</v>
          </cell>
          <cell r="J163"/>
          <cell r="K163">
            <v>0</v>
          </cell>
          <cell r="L163"/>
          <cell r="M163">
            <v>105684</v>
          </cell>
          <cell r="N163"/>
          <cell r="O163">
            <v>121840</v>
          </cell>
          <cell r="P163"/>
          <cell r="Q163">
            <v>0</v>
          </cell>
          <cell r="R163"/>
          <cell r="S163">
            <v>43702</v>
          </cell>
          <cell r="T163"/>
          <cell r="U163">
            <v>0</v>
          </cell>
          <cell r="V163"/>
          <cell r="W163"/>
          <cell r="X163">
            <v>8382</v>
          </cell>
          <cell r="Y163"/>
          <cell r="Z163">
            <v>206366</v>
          </cell>
        </row>
        <row r="164">
          <cell r="C164" t="str">
            <v>Big Stone Gap</v>
          </cell>
          <cell r="D164"/>
          <cell r="E164">
            <v>206772</v>
          </cell>
          <cell r="F164"/>
          <cell r="G164">
            <v>113897</v>
          </cell>
          <cell r="H164"/>
          <cell r="I164">
            <v>275851</v>
          </cell>
          <cell r="J164"/>
          <cell r="K164">
            <v>0</v>
          </cell>
          <cell r="L164"/>
          <cell r="M164">
            <v>56215</v>
          </cell>
          <cell r="N164"/>
          <cell r="O164">
            <v>104174</v>
          </cell>
          <cell r="P164"/>
          <cell r="Q164">
            <v>0</v>
          </cell>
          <cell r="R164"/>
          <cell r="S164">
            <v>52355</v>
          </cell>
          <cell r="T164"/>
          <cell r="U164">
            <v>0</v>
          </cell>
          <cell r="V164"/>
          <cell r="W164"/>
          <cell r="X164">
            <v>4816</v>
          </cell>
          <cell r="Y164"/>
          <cell r="Z164">
            <v>668756</v>
          </cell>
        </row>
        <row r="165"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</row>
        <row r="166">
          <cell r="C166" t="str">
            <v>Blacksburg</v>
          </cell>
          <cell r="D166"/>
          <cell r="E166">
            <v>1388282</v>
          </cell>
          <cell r="F166"/>
          <cell r="G166">
            <v>864683</v>
          </cell>
          <cell r="H166"/>
          <cell r="I166">
            <v>2155424</v>
          </cell>
          <cell r="J166"/>
          <cell r="K166">
            <v>494062</v>
          </cell>
          <cell r="L166"/>
          <cell r="M166">
            <v>252233</v>
          </cell>
          <cell r="N166"/>
          <cell r="O166">
            <v>612908</v>
          </cell>
          <cell r="P166"/>
          <cell r="Q166">
            <v>0</v>
          </cell>
          <cell r="R166"/>
          <cell r="S166">
            <v>210185</v>
          </cell>
          <cell r="T166"/>
          <cell r="U166">
            <v>0</v>
          </cell>
          <cell r="V166"/>
          <cell r="W166"/>
          <cell r="X166">
            <v>1095878</v>
          </cell>
          <cell r="Y166"/>
          <cell r="Z166">
            <v>5493780</v>
          </cell>
        </row>
        <row r="167">
          <cell r="C167" t="str">
            <v>Blackstone</v>
          </cell>
          <cell r="D167"/>
          <cell r="E167">
            <v>194469</v>
          </cell>
          <cell r="F167"/>
          <cell r="G167">
            <v>14954</v>
          </cell>
          <cell r="H167"/>
          <cell r="I167">
            <v>175844</v>
          </cell>
          <cell r="J167"/>
          <cell r="K167">
            <v>0</v>
          </cell>
          <cell r="L167"/>
          <cell r="M167">
            <v>48991</v>
          </cell>
          <cell r="N167"/>
          <cell r="O167">
            <v>133072</v>
          </cell>
          <cell r="P167"/>
          <cell r="Q167">
            <v>0</v>
          </cell>
          <cell r="R167"/>
          <cell r="S167">
            <v>90552</v>
          </cell>
          <cell r="T167"/>
          <cell r="U167">
            <v>0</v>
          </cell>
          <cell r="V167"/>
          <cell r="W167"/>
          <cell r="X167">
            <v>29748</v>
          </cell>
          <cell r="Y167"/>
          <cell r="Z167">
            <v>606157</v>
          </cell>
        </row>
        <row r="168">
          <cell r="C168" t="str">
            <v>Bluefield</v>
          </cell>
          <cell r="D168"/>
          <cell r="E168">
            <v>361171</v>
          </cell>
          <cell r="F168"/>
          <cell r="G168">
            <v>119214</v>
          </cell>
          <cell r="H168"/>
          <cell r="I168">
            <v>619209</v>
          </cell>
          <cell r="J168"/>
          <cell r="K168">
            <v>10683</v>
          </cell>
          <cell r="L168"/>
          <cell r="M168">
            <v>35756</v>
          </cell>
          <cell r="N168"/>
          <cell r="O168">
            <v>204537</v>
          </cell>
          <cell r="P168"/>
          <cell r="Q168">
            <v>0</v>
          </cell>
          <cell r="R168"/>
          <cell r="S168">
            <v>228361</v>
          </cell>
          <cell r="T168"/>
          <cell r="U168">
            <v>0</v>
          </cell>
          <cell r="V168"/>
          <cell r="W168"/>
          <cell r="X168">
            <v>0</v>
          </cell>
          <cell r="Y168"/>
          <cell r="Z168">
            <v>1150860</v>
          </cell>
        </row>
        <row r="169">
          <cell r="C169" t="str">
            <v>Bridgewater</v>
          </cell>
          <cell r="D169"/>
          <cell r="E169">
            <v>192639</v>
          </cell>
          <cell r="F169"/>
          <cell r="G169">
            <v>388104</v>
          </cell>
          <cell r="H169"/>
          <cell r="I169">
            <v>220114</v>
          </cell>
          <cell r="J169"/>
          <cell r="K169">
            <v>0</v>
          </cell>
          <cell r="L169"/>
          <cell r="M169">
            <v>84417</v>
          </cell>
          <cell r="N169"/>
          <cell r="O169">
            <v>154259</v>
          </cell>
          <cell r="P169"/>
          <cell r="Q169">
            <v>0</v>
          </cell>
          <cell r="R169"/>
          <cell r="S169">
            <v>19854</v>
          </cell>
          <cell r="T169"/>
          <cell r="U169">
            <v>0</v>
          </cell>
          <cell r="V169"/>
          <cell r="W169"/>
          <cell r="X169">
            <v>0</v>
          </cell>
          <cell r="Y169"/>
          <cell r="Z169">
            <v>548988</v>
          </cell>
        </row>
        <row r="170">
          <cell r="C170" t="str">
            <v>Broadway</v>
          </cell>
          <cell r="D170"/>
          <cell r="E170">
            <v>184865</v>
          </cell>
          <cell r="F170"/>
          <cell r="G170">
            <v>69812</v>
          </cell>
          <cell r="H170"/>
          <cell r="I170">
            <v>75531</v>
          </cell>
          <cell r="J170"/>
          <cell r="K170">
            <v>0</v>
          </cell>
          <cell r="L170"/>
          <cell r="M170">
            <v>74790</v>
          </cell>
          <cell r="N170"/>
          <cell r="O170">
            <v>101151</v>
          </cell>
          <cell r="P170"/>
          <cell r="Q170">
            <v>0</v>
          </cell>
          <cell r="R170"/>
          <cell r="S170">
            <v>69203</v>
          </cell>
          <cell r="T170"/>
          <cell r="U170">
            <v>0</v>
          </cell>
          <cell r="V170"/>
          <cell r="W170"/>
          <cell r="X170">
            <v>0</v>
          </cell>
          <cell r="Y170"/>
          <cell r="Z170">
            <v>153668</v>
          </cell>
        </row>
        <row r="171"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  <cell r="P171"/>
          <cell r="Q171"/>
          <cell r="R171"/>
          <cell r="S171"/>
          <cell r="T171"/>
          <cell r="U171"/>
          <cell r="V171"/>
          <cell r="W171"/>
          <cell r="X171"/>
          <cell r="Y171"/>
          <cell r="Z171"/>
        </row>
        <row r="172">
          <cell r="C172" t="str">
            <v>Christiansburg</v>
          </cell>
          <cell r="D172"/>
          <cell r="E172">
            <v>1891739</v>
          </cell>
          <cell r="F172"/>
          <cell r="G172">
            <v>579832</v>
          </cell>
          <cell r="H172"/>
          <cell r="I172">
            <v>2443328</v>
          </cell>
          <cell r="J172"/>
          <cell r="K172">
            <v>130852</v>
          </cell>
          <cell r="L172"/>
          <cell r="M172">
            <v>591379</v>
          </cell>
          <cell r="N172"/>
          <cell r="O172">
            <v>794033</v>
          </cell>
          <cell r="P172"/>
          <cell r="Q172">
            <v>0</v>
          </cell>
          <cell r="R172"/>
          <cell r="S172">
            <v>513200</v>
          </cell>
          <cell r="T172"/>
          <cell r="U172">
            <v>0</v>
          </cell>
          <cell r="V172"/>
          <cell r="W172"/>
          <cell r="X172">
            <v>1673548</v>
          </cell>
          <cell r="Y172"/>
          <cell r="Z172">
            <v>6928924</v>
          </cell>
        </row>
        <row r="173">
          <cell r="C173" t="str">
            <v>Clifton Forge</v>
          </cell>
          <cell r="D173"/>
          <cell r="E173">
            <v>119194</v>
          </cell>
          <cell r="F173"/>
          <cell r="G173">
            <v>156202</v>
          </cell>
          <cell r="H173"/>
          <cell r="I173">
            <v>191641</v>
          </cell>
          <cell r="J173"/>
          <cell r="K173">
            <v>0</v>
          </cell>
          <cell r="L173"/>
          <cell r="M173">
            <v>52035</v>
          </cell>
          <cell r="N173"/>
          <cell r="O173">
            <v>68794</v>
          </cell>
          <cell r="P173"/>
          <cell r="Q173">
            <v>0</v>
          </cell>
          <cell r="R173"/>
          <cell r="S173">
            <v>11739</v>
          </cell>
          <cell r="T173"/>
          <cell r="U173">
            <v>0</v>
          </cell>
          <cell r="V173"/>
          <cell r="W173"/>
          <cell r="X173">
            <v>9177</v>
          </cell>
          <cell r="Y173"/>
          <cell r="Z173">
            <v>292344</v>
          </cell>
        </row>
        <row r="174">
          <cell r="C174" t="str">
            <v>Colonial Beach</v>
          </cell>
          <cell r="D174"/>
          <cell r="E174">
            <v>212709</v>
          </cell>
          <cell r="F174"/>
          <cell r="G174">
            <v>102406</v>
          </cell>
          <cell r="H174"/>
          <cell r="I174">
            <v>201713</v>
          </cell>
          <cell r="J174"/>
          <cell r="K174">
            <v>0</v>
          </cell>
          <cell r="L174"/>
          <cell r="M174">
            <v>80074</v>
          </cell>
          <cell r="N174"/>
          <cell r="O174">
            <v>53866</v>
          </cell>
          <cell r="P174"/>
          <cell r="Q174">
            <v>0</v>
          </cell>
          <cell r="R174"/>
          <cell r="S174">
            <v>84092</v>
          </cell>
          <cell r="T174"/>
          <cell r="U174">
            <v>0</v>
          </cell>
          <cell r="V174"/>
          <cell r="W174"/>
          <cell r="X174">
            <v>50611</v>
          </cell>
          <cell r="Y174"/>
          <cell r="Z174">
            <v>465833</v>
          </cell>
        </row>
        <row r="175">
          <cell r="C175" t="str">
            <v>Culpeper</v>
          </cell>
          <cell r="D175"/>
          <cell r="E175">
            <v>1533279</v>
          </cell>
          <cell r="F175"/>
          <cell r="G175">
            <v>62701</v>
          </cell>
          <cell r="H175"/>
          <cell r="I175">
            <v>1027752</v>
          </cell>
          <cell r="J175"/>
          <cell r="K175">
            <v>0</v>
          </cell>
          <cell r="L175"/>
          <cell r="M175">
            <v>0</v>
          </cell>
          <cell r="N175"/>
          <cell r="O175">
            <v>390832</v>
          </cell>
          <cell r="P175"/>
          <cell r="Q175">
            <v>0</v>
          </cell>
          <cell r="R175"/>
          <cell r="S175">
            <v>156238</v>
          </cell>
          <cell r="T175"/>
          <cell r="U175">
            <v>45244</v>
          </cell>
          <cell r="V175"/>
          <cell r="W175"/>
          <cell r="X175">
            <v>449636</v>
          </cell>
          <cell r="Y175"/>
          <cell r="Z175">
            <v>4115524</v>
          </cell>
        </row>
        <row r="176">
          <cell r="C176" t="str">
            <v>Dumfries</v>
          </cell>
          <cell r="D176"/>
          <cell r="E176">
            <v>393251</v>
          </cell>
          <cell r="F176"/>
          <cell r="G176">
            <v>177527</v>
          </cell>
          <cell r="H176"/>
          <cell r="I176">
            <v>284674</v>
          </cell>
          <cell r="J176"/>
          <cell r="K176">
            <v>61071</v>
          </cell>
          <cell r="L176"/>
          <cell r="M176">
            <v>62292</v>
          </cell>
          <cell r="N176"/>
          <cell r="O176">
            <v>41968</v>
          </cell>
          <cell r="P176"/>
          <cell r="Q176">
            <v>0</v>
          </cell>
          <cell r="R176"/>
          <cell r="S176">
            <v>192680</v>
          </cell>
          <cell r="T176"/>
          <cell r="U176">
            <v>0</v>
          </cell>
          <cell r="V176"/>
          <cell r="W176"/>
          <cell r="X176">
            <v>280754</v>
          </cell>
          <cell r="Y176"/>
          <cell r="Z176">
            <v>721730</v>
          </cell>
        </row>
        <row r="177"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  <cell r="T177"/>
          <cell r="U177"/>
          <cell r="V177"/>
          <cell r="W177"/>
          <cell r="X177"/>
          <cell r="Y177"/>
          <cell r="Z177"/>
        </row>
        <row r="178">
          <cell r="C178" t="str">
            <v>Farmville</v>
          </cell>
          <cell r="D178"/>
          <cell r="E178">
            <v>351766</v>
          </cell>
          <cell r="F178"/>
          <cell r="G178">
            <v>363357</v>
          </cell>
          <cell r="H178"/>
          <cell r="I178">
            <v>1413369</v>
          </cell>
          <cell r="J178"/>
          <cell r="K178">
            <v>32024</v>
          </cell>
          <cell r="L178"/>
          <cell r="M178">
            <v>130342</v>
          </cell>
          <cell r="N178"/>
          <cell r="O178">
            <v>215462</v>
          </cell>
          <cell r="P178"/>
          <cell r="Q178">
            <v>0</v>
          </cell>
          <cell r="R178"/>
          <cell r="S178">
            <v>200800</v>
          </cell>
          <cell r="T178"/>
          <cell r="U178">
            <v>0</v>
          </cell>
          <cell r="V178"/>
          <cell r="W178"/>
          <cell r="X178">
            <v>379872</v>
          </cell>
          <cell r="Y178"/>
          <cell r="Z178">
            <v>2642296</v>
          </cell>
        </row>
        <row r="179">
          <cell r="C179" t="str">
            <v>Front Royal</v>
          </cell>
          <cell r="D179"/>
          <cell r="E179">
            <v>930123</v>
          </cell>
          <cell r="F179"/>
          <cell r="G179">
            <v>225029</v>
          </cell>
          <cell r="H179"/>
          <cell r="I179">
            <v>735679</v>
          </cell>
          <cell r="J179"/>
          <cell r="K179">
            <v>48750</v>
          </cell>
          <cell r="L179"/>
          <cell r="M179">
            <v>365261</v>
          </cell>
          <cell r="N179"/>
          <cell r="O179">
            <v>237415</v>
          </cell>
          <cell r="P179"/>
          <cell r="Q179">
            <v>0</v>
          </cell>
          <cell r="R179"/>
          <cell r="S179">
            <v>0</v>
          </cell>
          <cell r="T179"/>
          <cell r="U179">
            <v>0</v>
          </cell>
          <cell r="V179"/>
          <cell r="W179"/>
          <cell r="X179">
            <v>322298</v>
          </cell>
          <cell r="Y179"/>
          <cell r="Z179">
            <v>1603879</v>
          </cell>
        </row>
        <row r="180">
          <cell r="C180" t="str">
            <v>Herndon</v>
          </cell>
          <cell r="D180"/>
          <cell r="E180">
            <v>1798728</v>
          </cell>
          <cell r="F180"/>
          <cell r="G180">
            <v>787614</v>
          </cell>
          <cell r="H180"/>
          <cell r="I180">
            <v>5569516</v>
          </cell>
          <cell r="J180"/>
          <cell r="K180">
            <v>0</v>
          </cell>
          <cell r="L180"/>
          <cell r="M180">
            <v>431639</v>
          </cell>
          <cell r="N180"/>
          <cell r="O180">
            <v>402719</v>
          </cell>
          <cell r="P180"/>
          <cell r="Q180">
            <v>0</v>
          </cell>
          <cell r="R180"/>
          <cell r="S180">
            <v>288484</v>
          </cell>
          <cell r="T180"/>
          <cell r="U180">
            <v>0</v>
          </cell>
          <cell r="V180"/>
          <cell r="W180"/>
          <cell r="X180">
            <v>2199410</v>
          </cell>
          <cell r="Y180"/>
          <cell r="Z180">
            <v>2215677</v>
          </cell>
        </row>
        <row r="181">
          <cell r="C181" t="str">
            <v>Leesburg</v>
          </cell>
          <cell r="D181"/>
          <cell r="E181">
            <v>5384169</v>
          </cell>
          <cell r="F181"/>
          <cell r="G181">
            <v>1379045</v>
          </cell>
          <cell r="H181"/>
          <cell r="I181">
            <v>3482857</v>
          </cell>
          <cell r="J181"/>
          <cell r="K181">
            <v>274095</v>
          </cell>
          <cell r="L181"/>
          <cell r="M181">
            <v>897488</v>
          </cell>
          <cell r="N181"/>
          <cell r="O181">
            <v>985261</v>
          </cell>
          <cell r="P181"/>
          <cell r="Q181">
            <v>0</v>
          </cell>
          <cell r="R181"/>
          <cell r="S181">
            <v>872841</v>
          </cell>
          <cell r="T181"/>
          <cell r="U181">
            <v>0</v>
          </cell>
          <cell r="V181"/>
          <cell r="W181"/>
          <cell r="X181">
            <v>791255</v>
          </cell>
          <cell r="Y181"/>
          <cell r="Z181">
            <v>5275413</v>
          </cell>
        </row>
        <row r="182">
          <cell r="C182" t="str">
            <v>Luray</v>
          </cell>
          <cell r="D182"/>
          <cell r="E182">
            <v>206361</v>
          </cell>
          <cell r="F182"/>
          <cell r="G182">
            <v>69128</v>
          </cell>
          <cell r="H182"/>
          <cell r="I182">
            <v>330702</v>
          </cell>
          <cell r="J182"/>
          <cell r="K182">
            <v>25218</v>
          </cell>
          <cell r="L182"/>
          <cell r="M182">
            <v>57121</v>
          </cell>
          <cell r="N182"/>
          <cell r="O182">
            <v>191122</v>
          </cell>
          <cell r="P182"/>
          <cell r="Q182">
            <v>0</v>
          </cell>
          <cell r="R182"/>
          <cell r="S182">
            <v>145436</v>
          </cell>
          <cell r="T182"/>
          <cell r="U182">
            <v>0</v>
          </cell>
          <cell r="V182"/>
          <cell r="W182"/>
          <cell r="X182">
            <v>220370</v>
          </cell>
          <cell r="Y182"/>
          <cell r="Z182">
            <v>708845</v>
          </cell>
        </row>
        <row r="183"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  <cell r="R183"/>
          <cell r="S183"/>
          <cell r="T183"/>
          <cell r="U183"/>
          <cell r="V183"/>
          <cell r="W183"/>
          <cell r="X183"/>
          <cell r="Y183"/>
          <cell r="Z183"/>
        </row>
        <row r="184">
          <cell r="C184" t="str">
            <v>Marion</v>
          </cell>
          <cell r="D184"/>
          <cell r="E184">
            <v>194791</v>
          </cell>
          <cell r="F184"/>
          <cell r="G184">
            <v>110124</v>
          </cell>
          <cell r="H184"/>
          <cell r="I184">
            <v>576885</v>
          </cell>
          <cell r="J184"/>
          <cell r="K184">
            <v>6713</v>
          </cell>
          <cell r="L184"/>
          <cell r="M184">
            <v>98183</v>
          </cell>
          <cell r="N184"/>
          <cell r="O184">
            <v>170106</v>
          </cell>
          <cell r="P184"/>
          <cell r="Q184">
            <v>0</v>
          </cell>
          <cell r="R184"/>
          <cell r="S184">
            <v>126977</v>
          </cell>
          <cell r="T184"/>
          <cell r="U184">
            <v>0</v>
          </cell>
          <cell r="V184"/>
          <cell r="W184"/>
          <cell r="X184">
            <v>129030</v>
          </cell>
          <cell r="Y184"/>
          <cell r="Z184">
            <v>1164415</v>
          </cell>
        </row>
        <row r="185">
          <cell r="C185" t="str">
            <v>Orange</v>
          </cell>
          <cell r="D185"/>
          <cell r="E185">
            <v>225086</v>
          </cell>
          <cell r="F185"/>
          <cell r="G185">
            <v>235516</v>
          </cell>
          <cell r="H185"/>
          <cell r="I185">
            <v>3711</v>
          </cell>
          <cell r="J185"/>
          <cell r="K185">
            <v>0</v>
          </cell>
          <cell r="L185"/>
          <cell r="M185">
            <v>88965</v>
          </cell>
          <cell r="N185"/>
          <cell r="O185">
            <v>183386</v>
          </cell>
          <cell r="P185"/>
          <cell r="Q185">
            <v>0</v>
          </cell>
          <cell r="R185"/>
          <cell r="S185">
            <v>84630</v>
          </cell>
          <cell r="T185"/>
          <cell r="U185">
            <v>0</v>
          </cell>
          <cell r="V185"/>
          <cell r="W185"/>
          <cell r="X185">
            <v>124377</v>
          </cell>
          <cell r="Y185"/>
          <cell r="Z185">
            <v>1164425</v>
          </cell>
        </row>
        <row r="186">
          <cell r="C186" t="str">
            <v>Pulaski</v>
          </cell>
          <cell r="D186"/>
          <cell r="E186">
            <v>593211</v>
          </cell>
          <cell r="F186"/>
          <cell r="G186">
            <v>225807</v>
          </cell>
          <cell r="H186"/>
          <cell r="I186">
            <v>412139</v>
          </cell>
          <cell r="J186"/>
          <cell r="K186">
            <v>0</v>
          </cell>
          <cell r="L186"/>
          <cell r="M186">
            <v>127147</v>
          </cell>
          <cell r="N186"/>
          <cell r="O186">
            <v>166316</v>
          </cell>
          <cell r="P186"/>
          <cell r="Q186">
            <v>0</v>
          </cell>
          <cell r="R186"/>
          <cell r="S186">
            <v>163680</v>
          </cell>
          <cell r="T186"/>
          <cell r="U186">
            <v>0</v>
          </cell>
          <cell r="V186"/>
          <cell r="W186"/>
          <cell r="X186">
            <v>31902</v>
          </cell>
          <cell r="Y186"/>
          <cell r="Z186">
            <v>889684</v>
          </cell>
        </row>
        <row r="187">
          <cell r="C187" t="str">
            <v>Purcellville</v>
          </cell>
          <cell r="D187"/>
          <cell r="E187">
            <v>1164728</v>
          </cell>
          <cell r="F187"/>
          <cell r="G187">
            <v>220180</v>
          </cell>
          <cell r="H187"/>
          <cell r="I187">
            <v>765581</v>
          </cell>
          <cell r="J187"/>
          <cell r="K187">
            <v>11843</v>
          </cell>
          <cell r="L187"/>
          <cell r="M187">
            <v>154425</v>
          </cell>
          <cell r="N187"/>
          <cell r="O187">
            <v>309138</v>
          </cell>
          <cell r="P187"/>
          <cell r="Q187">
            <v>0</v>
          </cell>
          <cell r="R187"/>
          <cell r="S187">
            <v>226157</v>
          </cell>
          <cell r="T187"/>
          <cell r="U187">
            <v>0</v>
          </cell>
          <cell r="V187"/>
          <cell r="W187"/>
          <cell r="X187">
            <v>347</v>
          </cell>
          <cell r="Y187"/>
          <cell r="Z187">
            <v>1910552</v>
          </cell>
        </row>
        <row r="188">
          <cell r="C188" t="str">
            <v>Richlands</v>
          </cell>
          <cell r="D188"/>
          <cell r="E188">
            <v>379105</v>
          </cell>
          <cell r="F188"/>
          <cell r="G188">
            <v>163211</v>
          </cell>
          <cell r="H188"/>
          <cell r="I188">
            <v>432437</v>
          </cell>
          <cell r="J188"/>
          <cell r="K188">
            <v>0</v>
          </cell>
          <cell r="L188"/>
          <cell r="M188">
            <v>31441</v>
          </cell>
          <cell r="N188"/>
          <cell r="O188">
            <v>182740</v>
          </cell>
          <cell r="P188"/>
          <cell r="Q188">
            <v>0</v>
          </cell>
          <cell r="R188"/>
          <cell r="S188">
            <v>0</v>
          </cell>
          <cell r="T188"/>
          <cell r="U188">
            <v>0</v>
          </cell>
          <cell r="V188"/>
          <cell r="W188"/>
          <cell r="X188">
            <v>0</v>
          </cell>
          <cell r="Y188"/>
          <cell r="Z188">
            <v>772713</v>
          </cell>
        </row>
        <row r="189"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</row>
        <row r="190">
          <cell r="C190" t="str">
            <v>Rocky Mount</v>
          </cell>
          <cell r="D190"/>
          <cell r="E190">
            <v>180099</v>
          </cell>
          <cell r="F190"/>
          <cell r="G190">
            <v>322765</v>
          </cell>
          <cell r="H190"/>
          <cell r="I190">
            <v>644219</v>
          </cell>
          <cell r="J190"/>
          <cell r="K190">
            <v>0</v>
          </cell>
          <cell r="L190"/>
          <cell r="M190">
            <v>0</v>
          </cell>
          <cell r="N190"/>
          <cell r="O190">
            <v>228304</v>
          </cell>
          <cell r="P190"/>
          <cell r="Q190">
            <v>0</v>
          </cell>
          <cell r="R190"/>
          <cell r="S190">
            <v>108493</v>
          </cell>
          <cell r="T190"/>
          <cell r="U190">
            <v>0</v>
          </cell>
          <cell r="V190"/>
          <cell r="W190"/>
          <cell r="X190">
            <v>184230</v>
          </cell>
          <cell r="Y190"/>
          <cell r="Z190">
            <v>1483084</v>
          </cell>
        </row>
        <row r="191">
          <cell r="C191" t="str">
            <v>Smithfield</v>
          </cell>
          <cell r="D191"/>
          <cell r="E191">
            <v>367527</v>
          </cell>
          <cell r="F191"/>
          <cell r="G191">
            <v>190102</v>
          </cell>
          <cell r="H191"/>
          <cell r="I191">
            <v>382146</v>
          </cell>
          <cell r="J191"/>
          <cell r="K191">
            <v>0</v>
          </cell>
          <cell r="L191"/>
          <cell r="M191">
            <v>152416</v>
          </cell>
          <cell r="N191"/>
          <cell r="O191">
            <v>135109</v>
          </cell>
          <cell r="P191"/>
          <cell r="Q191">
            <v>0</v>
          </cell>
          <cell r="R191"/>
          <cell r="S191">
            <v>183973</v>
          </cell>
          <cell r="T191"/>
          <cell r="U191">
            <v>0</v>
          </cell>
          <cell r="V191"/>
          <cell r="W191"/>
          <cell r="X191">
            <v>203262</v>
          </cell>
          <cell r="Y191"/>
          <cell r="Z191">
            <v>1711204</v>
          </cell>
        </row>
        <row r="192">
          <cell r="C192" t="str">
            <v>South Boston</v>
          </cell>
          <cell r="D192"/>
          <cell r="E192">
            <v>428542</v>
          </cell>
          <cell r="F192"/>
          <cell r="G192">
            <v>410651</v>
          </cell>
          <cell r="H192"/>
          <cell r="I192">
            <v>577549</v>
          </cell>
          <cell r="J192"/>
          <cell r="K192">
            <v>22945</v>
          </cell>
          <cell r="L192"/>
          <cell r="M192">
            <v>143065</v>
          </cell>
          <cell r="N192"/>
          <cell r="O192">
            <v>220421</v>
          </cell>
          <cell r="P192"/>
          <cell r="Q192">
            <v>0</v>
          </cell>
          <cell r="R192"/>
          <cell r="S192">
            <v>0</v>
          </cell>
          <cell r="T192"/>
          <cell r="U192">
            <v>0</v>
          </cell>
          <cell r="V192"/>
          <cell r="W192"/>
          <cell r="X192">
            <v>161533</v>
          </cell>
          <cell r="Y192"/>
          <cell r="Z192">
            <v>1853309</v>
          </cell>
        </row>
        <row r="193">
          <cell r="C193" t="str">
            <v>South Hill</v>
          </cell>
          <cell r="D193"/>
          <cell r="E193">
            <v>544012</v>
          </cell>
          <cell r="F193"/>
          <cell r="G193">
            <v>193974</v>
          </cell>
          <cell r="H193"/>
          <cell r="I193">
            <v>898855</v>
          </cell>
          <cell r="J193"/>
          <cell r="K193">
            <v>0</v>
          </cell>
          <cell r="L193"/>
          <cell r="M193">
            <v>41272</v>
          </cell>
          <cell r="N193"/>
          <cell r="O193">
            <v>212997</v>
          </cell>
          <cell r="P193"/>
          <cell r="Q193">
            <v>0</v>
          </cell>
          <cell r="R193"/>
          <cell r="S193">
            <v>0</v>
          </cell>
          <cell r="T193"/>
          <cell r="U193">
            <v>0</v>
          </cell>
          <cell r="V193"/>
          <cell r="W193"/>
          <cell r="X193">
            <v>427957</v>
          </cell>
          <cell r="Y193"/>
          <cell r="Z193">
            <v>1877927</v>
          </cell>
        </row>
        <row r="194">
          <cell r="C194" t="str">
            <v>Strasburg</v>
          </cell>
          <cell r="D194"/>
          <cell r="E194">
            <v>375711</v>
          </cell>
          <cell r="F194"/>
          <cell r="G194">
            <v>142684</v>
          </cell>
          <cell r="H194"/>
          <cell r="I194">
            <v>122849</v>
          </cell>
          <cell r="J194"/>
          <cell r="K194">
            <v>10663</v>
          </cell>
          <cell r="L194"/>
          <cell r="M194">
            <v>125751</v>
          </cell>
          <cell r="N194"/>
          <cell r="O194">
            <v>93484</v>
          </cell>
          <cell r="P194"/>
          <cell r="Q194">
            <v>0</v>
          </cell>
          <cell r="R194"/>
          <cell r="S194">
            <v>118674</v>
          </cell>
          <cell r="T194"/>
          <cell r="U194">
            <v>0</v>
          </cell>
          <cell r="V194"/>
          <cell r="W194"/>
          <cell r="X194">
            <v>187944</v>
          </cell>
          <cell r="Y194"/>
          <cell r="Z194">
            <v>713532</v>
          </cell>
        </row>
        <row r="195"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  <cell r="P195"/>
          <cell r="Q195"/>
          <cell r="R195"/>
          <cell r="S195"/>
          <cell r="T195"/>
          <cell r="U195"/>
          <cell r="V195"/>
          <cell r="W195"/>
          <cell r="X195"/>
          <cell r="Y195"/>
          <cell r="Z195"/>
        </row>
        <row r="196">
          <cell r="C196" t="str">
            <v>Tazewell</v>
          </cell>
          <cell r="D196"/>
          <cell r="E196">
            <v>292010</v>
          </cell>
          <cell r="F196"/>
          <cell r="G196">
            <v>0</v>
          </cell>
          <cell r="H196"/>
          <cell r="I196">
            <v>185599</v>
          </cell>
          <cell r="J196"/>
          <cell r="K196">
            <v>0</v>
          </cell>
          <cell r="L196"/>
          <cell r="M196">
            <v>42349</v>
          </cell>
          <cell r="N196"/>
          <cell r="O196">
            <v>182088</v>
          </cell>
          <cell r="P196"/>
          <cell r="Q196">
            <v>0</v>
          </cell>
          <cell r="R196"/>
          <cell r="S196">
            <v>79238</v>
          </cell>
          <cell r="T196"/>
          <cell r="U196">
            <v>0</v>
          </cell>
          <cell r="V196"/>
          <cell r="W196"/>
          <cell r="X196">
            <v>10526</v>
          </cell>
          <cell r="Y196"/>
          <cell r="Z196">
            <v>741498</v>
          </cell>
        </row>
        <row r="197">
          <cell r="C197" t="str">
            <v>Vienna</v>
          </cell>
          <cell r="D197"/>
          <cell r="E197">
            <v>1425248</v>
          </cell>
          <cell r="F197"/>
          <cell r="G197">
            <v>654778</v>
          </cell>
          <cell r="H197"/>
          <cell r="I197">
            <v>2258387</v>
          </cell>
          <cell r="J197"/>
          <cell r="K197">
            <v>475290</v>
          </cell>
          <cell r="L197"/>
          <cell r="M197">
            <v>364648</v>
          </cell>
          <cell r="N197"/>
          <cell r="O197">
            <v>1100576</v>
          </cell>
          <cell r="P197"/>
          <cell r="Q197">
            <v>0</v>
          </cell>
          <cell r="R197"/>
          <cell r="S197">
            <v>233877</v>
          </cell>
          <cell r="T197"/>
          <cell r="U197">
            <v>0</v>
          </cell>
          <cell r="V197"/>
          <cell r="W197"/>
          <cell r="X197">
            <v>0</v>
          </cell>
          <cell r="Y197"/>
          <cell r="Z197">
            <v>2691356</v>
          </cell>
        </row>
        <row r="198">
          <cell r="C198" t="str">
            <v>Vinton</v>
          </cell>
          <cell r="D198"/>
          <cell r="E198">
            <v>1431757</v>
          </cell>
          <cell r="F198"/>
          <cell r="G198">
            <v>384884</v>
          </cell>
          <cell r="H198"/>
          <cell r="I198">
            <v>500722</v>
          </cell>
          <cell r="J198"/>
          <cell r="K198">
            <v>63346</v>
          </cell>
          <cell r="L198"/>
          <cell r="M198">
            <v>164686</v>
          </cell>
          <cell r="N198"/>
          <cell r="O198">
            <v>208995</v>
          </cell>
          <cell r="P198"/>
          <cell r="Q198">
            <v>0</v>
          </cell>
          <cell r="R198"/>
          <cell r="S198">
            <v>178125</v>
          </cell>
          <cell r="T198"/>
          <cell r="U198">
            <v>0</v>
          </cell>
          <cell r="V198"/>
          <cell r="W198"/>
          <cell r="X198">
            <v>1810</v>
          </cell>
          <cell r="Y198"/>
          <cell r="Z198">
            <v>953733</v>
          </cell>
        </row>
        <row r="199">
          <cell r="C199" t="str">
            <v>Warrenton</v>
          </cell>
          <cell r="D199"/>
          <cell r="E199">
            <v>732197</v>
          </cell>
          <cell r="F199"/>
          <cell r="G199">
            <v>503001</v>
          </cell>
          <cell r="H199"/>
          <cell r="I199">
            <v>1918233</v>
          </cell>
          <cell r="J199"/>
          <cell r="K199">
            <v>21901</v>
          </cell>
          <cell r="L199"/>
          <cell r="M199">
            <v>4479</v>
          </cell>
          <cell r="N199"/>
          <cell r="O199">
            <v>690566</v>
          </cell>
          <cell r="P199"/>
          <cell r="Q199">
            <v>0</v>
          </cell>
          <cell r="R199"/>
          <cell r="S199">
            <v>158789</v>
          </cell>
          <cell r="T199"/>
          <cell r="U199">
            <v>0</v>
          </cell>
          <cell r="V199"/>
          <cell r="W199"/>
          <cell r="X199">
            <v>232629</v>
          </cell>
          <cell r="Y199"/>
          <cell r="Z199">
            <v>2621782</v>
          </cell>
        </row>
        <row r="200">
          <cell r="C200" t="str">
            <v>West Point</v>
          </cell>
          <cell r="D200"/>
          <cell r="E200">
            <v>296285</v>
          </cell>
          <cell r="F200"/>
          <cell r="G200">
            <v>111092</v>
          </cell>
          <cell r="H200"/>
          <cell r="I200">
            <v>181858</v>
          </cell>
          <cell r="J200"/>
          <cell r="K200">
            <v>0</v>
          </cell>
          <cell r="L200"/>
          <cell r="M200">
            <v>61222</v>
          </cell>
          <cell r="N200"/>
          <cell r="O200">
            <v>60148</v>
          </cell>
          <cell r="P200"/>
          <cell r="Q200">
            <v>0</v>
          </cell>
          <cell r="R200"/>
          <cell r="S200">
            <v>0</v>
          </cell>
          <cell r="T200"/>
          <cell r="U200">
            <v>0</v>
          </cell>
          <cell r="V200"/>
          <cell r="W200"/>
          <cell r="X200">
            <v>0</v>
          </cell>
          <cell r="Y200"/>
          <cell r="Z200">
            <v>281483</v>
          </cell>
        </row>
        <row r="201"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  <cell r="P201"/>
          <cell r="Q201"/>
          <cell r="R201"/>
          <cell r="S201"/>
          <cell r="T201"/>
          <cell r="U201"/>
          <cell r="V201"/>
          <cell r="W201"/>
          <cell r="X201"/>
          <cell r="Y201"/>
          <cell r="Z201"/>
        </row>
        <row r="202">
          <cell r="C202" t="str">
            <v>Wise</v>
          </cell>
          <cell r="D202"/>
          <cell r="E202">
            <v>118784</v>
          </cell>
          <cell r="F202"/>
          <cell r="G202">
            <v>89572</v>
          </cell>
          <cell r="H202"/>
          <cell r="I202">
            <v>386599</v>
          </cell>
          <cell r="J202"/>
          <cell r="K202">
            <v>5417</v>
          </cell>
          <cell r="L202"/>
          <cell r="M202">
            <v>0</v>
          </cell>
          <cell r="N202"/>
          <cell r="O202">
            <v>188875</v>
          </cell>
          <cell r="P202"/>
          <cell r="Q202">
            <v>0</v>
          </cell>
          <cell r="R202"/>
          <cell r="S202">
            <v>54291</v>
          </cell>
          <cell r="T202"/>
          <cell r="U202">
            <v>0</v>
          </cell>
          <cell r="V202"/>
          <cell r="W202"/>
          <cell r="X202">
            <v>100802</v>
          </cell>
          <cell r="Y202"/>
          <cell r="Z202">
            <v>1230274</v>
          </cell>
        </row>
        <row r="203">
          <cell r="C203" t="str">
            <v>Woodstock</v>
          </cell>
          <cell r="D203"/>
          <cell r="E203">
            <v>251069</v>
          </cell>
          <cell r="F203"/>
          <cell r="G203">
            <v>89709</v>
          </cell>
          <cell r="H203"/>
          <cell r="I203">
            <v>380758</v>
          </cell>
          <cell r="J203"/>
          <cell r="K203">
            <v>0</v>
          </cell>
          <cell r="L203"/>
          <cell r="M203">
            <v>97868</v>
          </cell>
          <cell r="N203"/>
          <cell r="O203">
            <v>215177</v>
          </cell>
          <cell r="P203"/>
          <cell r="Q203">
            <v>0</v>
          </cell>
          <cell r="R203"/>
          <cell r="S203">
            <v>216375</v>
          </cell>
          <cell r="T203"/>
          <cell r="U203">
            <v>0</v>
          </cell>
          <cell r="V203"/>
          <cell r="W203"/>
          <cell r="X203">
            <v>280468</v>
          </cell>
          <cell r="Y203"/>
          <cell r="Z203">
            <v>1216205</v>
          </cell>
        </row>
        <row r="204">
          <cell r="C204" t="str">
            <v>Wytheville</v>
          </cell>
          <cell r="D204"/>
          <cell r="E204">
            <v>567589</v>
          </cell>
          <cell r="F204"/>
          <cell r="G204">
            <v>236343</v>
          </cell>
          <cell r="H204"/>
          <cell r="I204">
            <v>1199047</v>
          </cell>
          <cell r="J204"/>
          <cell r="K204">
            <v>0</v>
          </cell>
          <cell r="L204"/>
          <cell r="M204">
            <v>102071</v>
          </cell>
          <cell r="N204"/>
          <cell r="O204">
            <v>381227</v>
          </cell>
          <cell r="P204"/>
          <cell r="Q204">
            <v>0</v>
          </cell>
          <cell r="R204"/>
          <cell r="S204">
            <v>202834</v>
          </cell>
          <cell r="T204"/>
          <cell r="U204">
            <v>0</v>
          </cell>
          <cell r="V204"/>
          <cell r="W204"/>
          <cell r="X204">
            <v>1437556</v>
          </cell>
          <cell r="Y204"/>
          <cell r="Z204">
            <v>3033300</v>
          </cell>
        </row>
        <row r="205"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  <cell r="P205"/>
          <cell r="Q205"/>
          <cell r="R205"/>
          <cell r="S205"/>
          <cell r="T205"/>
          <cell r="U205"/>
          <cell r="V205"/>
          <cell r="W205"/>
          <cell r="X205"/>
          <cell r="Y205"/>
          <cell r="Z205"/>
        </row>
        <row r="206">
          <cell r="C206" t="str">
            <v>Total</v>
          </cell>
          <cell r="D206"/>
          <cell r="E206">
            <v>26383958</v>
          </cell>
          <cell r="F206"/>
          <cell r="G206">
            <v>10086977</v>
          </cell>
          <cell r="H206"/>
          <cell r="I206">
            <v>32720707</v>
          </cell>
          <cell r="J206"/>
          <cell r="K206">
            <v>1757909</v>
          </cell>
          <cell r="L206"/>
          <cell r="M206">
            <v>5397876</v>
          </cell>
          <cell r="N206"/>
          <cell r="O206">
            <v>10872593</v>
          </cell>
          <cell r="P206"/>
          <cell r="Q206">
            <v>0</v>
          </cell>
          <cell r="R206"/>
          <cell r="S206">
            <v>6091013</v>
          </cell>
          <cell r="T206"/>
          <cell r="U206">
            <v>45244</v>
          </cell>
          <cell r="V206"/>
          <cell r="W206"/>
          <cell r="X206">
            <v>14713509</v>
          </cell>
          <cell r="Y206"/>
          <cell r="Z206">
            <v>64476067</v>
          </cell>
        </row>
        <row r="207"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  <cell r="P207"/>
          <cell r="Q207"/>
          <cell r="R207"/>
          <cell r="S207"/>
          <cell r="T207"/>
          <cell r="U207"/>
          <cell r="V207"/>
          <cell r="W207"/>
          <cell r="X207"/>
          <cell r="Y207"/>
          <cell r="Z207"/>
        </row>
        <row r="208"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  <cell r="P208"/>
          <cell r="Q208"/>
          <cell r="R208"/>
          <cell r="S208"/>
          <cell r="T208"/>
          <cell r="U208"/>
          <cell r="V208"/>
          <cell r="W208"/>
          <cell r="X208"/>
          <cell r="Y208"/>
          <cell r="Z208"/>
        </row>
        <row r="209"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  <cell r="P209"/>
          <cell r="Q209"/>
          <cell r="R209"/>
          <cell r="S209"/>
          <cell r="T209"/>
          <cell r="U209"/>
          <cell r="V209"/>
          <cell r="W209"/>
          <cell r="X209"/>
          <cell r="Y209"/>
          <cell r="Z209"/>
        </row>
        <row r="210"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  <cell r="P210"/>
          <cell r="Q210"/>
          <cell r="R210"/>
          <cell r="S210"/>
          <cell r="T210"/>
          <cell r="U210"/>
          <cell r="V210"/>
          <cell r="W210"/>
          <cell r="X210"/>
          <cell r="Y210"/>
          <cell r="Z210"/>
        </row>
        <row r="211"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  <cell r="P211"/>
          <cell r="Q211"/>
          <cell r="R211"/>
          <cell r="S211"/>
          <cell r="T211"/>
          <cell r="U211"/>
          <cell r="V211"/>
          <cell r="W211"/>
          <cell r="X211"/>
          <cell r="Y211"/>
          <cell r="Z211"/>
        </row>
        <row r="212"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  <cell r="P212"/>
          <cell r="Q212"/>
          <cell r="R212"/>
          <cell r="S212"/>
          <cell r="T212"/>
          <cell r="U212"/>
          <cell r="V212"/>
          <cell r="W212"/>
          <cell r="X212"/>
          <cell r="Y212"/>
          <cell r="Z212"/>
        </row>
        <row r="213"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  <cell r="R213"/>
          <cell r="S213"/>
          <cell r="T213"/>
          <cell r="U213"/>
          <cell r="V213"/>
          <cell r="W213"/>
          <cell r="X213"/>
          <cell r="Y213"/>
          <cell r="Z213"/>
        </row>
        <row r="214"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  <cell r="P214"/>
          <cell r="Q214"/>
          <cell r="R214"/>
          <cell r="S214"/>
          <cell r="T214"/>
          <cell r="U214"/>
          <cell r="V214"/>
          <cell r="W214"/>
          <cell r="X214"/>
          <cell r="Y214"/>
          <cell r="Z214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Report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  <sheetName val="Exhibit H"/>
    </sheetNames>
    <sheetDataSet>
      <sheetData sheetId="0"/>
      <sheetData sheetId="1"/>
      <sheetData sheetId="2"/>
      <sheetData sheetId="3"/>
      <sheetData sheetId="4"/>
      <sheetData sheetId="5">
        <row r="156">
          <cell r="C156" t="str">
            <v>Abingdon</v>
          </cell>
          <cell r="E156">
            <v>461012</v>
          </cell>
          <cell r="G156">
            <v>81420</v>
          </cell>
          <cell r="I156">
            <v>943751</v>
          </cell>
          <cell r="K156">
            <v>66535</v>
          </cell>
          <cell r="M156">
            <v>123503</v>
          </cell>
          <cell r="O156">
            <v>543899</v>
          </cell>
          <cell r="Q156">
            <v>0</v>
          </cell>
          <cell r="S156">
            <v>107912</v>
          </cell>
          <cell r="U156">
            <v>0</v>
          </cell>
          <cell r="X156">
            <v>2993280</v>
          </cell>
          <cell r="Z156">
            <v>812441</v>
          </cell>
        </row>
        <row r="157">
          <cell r="C157" t="str">
            <v>Ashland</v>
          </cell>
          <cell r="E157">
            <v>512488</v>
          </cell>
          <cell r="G157">
            <v>151681</v>
          </cell>
          <cell r="I157">
            <v>571835</v>
          </cell>
          <cell r="K157">
            <v>0</v>
          </cell>
          <cell r="M157">
            <v>113031</v>
          </cell>
          <cell r="O157">
            <v>276377</v>
          </cell>
          <cell r="Q157">
            <v>0</v>
          </cell>
          <cell r="S157">
            <v>252903</v>
          </cell>
          <cell r="U157">
            <v>0</v>
          </cell>
          <cell r="X157">
            <v>650631</v>
          </cell>
          <cell r="Z157">
            <v>2103102</v>
          </cell>
        </row>
        <row r="158">
          <cell r="C158" t="str">
            <v>Bedford</v>
          </cell>
          <cell r="E158">
            <v>184346</v>
          </cell>
          <cell r="G158">
            <v>0</v>
          </cell>
          <cell r="I158">
            <v>20310</v>
          </cell>
          <cell r="K158">
            <v>0</v>
          </cell>
          <cell r="M158">
            <v>0</v>
          </cell>
          <cell r="O158">
            <v>222513</v>
          </cell>
          <cell r="Q158">
            <v>0</v>
          </cell>
          <cell r="S158">
            <v>298080</v>
          </cell>
          <cell r="U158">
            <v>0</v>
          </cell>
          <cell r="X158">
            <v>55571</v>
          </cell>
          <cell r="Z158">
            <v>1176022</v>
          </cell>
        </row>
        <row r="159">
          <cell r="C159" t="str">
            <v>Berryville</v>
          </cell>
          <cell r="E159">
            <v>198308</v>
          </cell>
          <cell r="G159">
            <v>97051</v>
          </cell>
          <cell r="I159">
            <v>205126</v>
          </cell>
          <cell r="K159">
            <v>0</v>
          </cell>
          <cell r="M159">
            <v>101511</v>
          </cell>
          <cell r="O159">
            <v>126382</v>
          </cell>
          <cell r="Q159">
            <v>0</v>
          </cell>
          <cell r="S159">
            <v>56597</v>
          </cell>
          <cell r="U159">
            <v>0</v>
          </cell>
          <cell r="X159">
            <v>7286</v>
          </cell>
          <cell r="Z159">
            <v>191354</v>
          </cell>
        </row>
        <row r="160">
          <cell r="C160" t="str">
            <v>Big Stone Gap</v>
          </cell>
          <cell r="E160">
            <v>206284</v>
          </cell>
          <cell r="G160">
            <v>114522</v>
          </cell>
          <cell r="I160">
            <v>269032</v>
          </cell>
          <cell r="K160">
            <v>0</v>
          </cell>
          <cell r="M160">
            <v>44045</v>
          </cell>
          <cell r="O160">
            <v>116969</v>
          </cell>
          <cell r="Q160">
            <v>0</v>
          </cell>
          <cell r="S160">
            <v>60810</v>
          </cell>
          <cell r="U160">
            <v>0</v>
          </cell>
          <cell r="X160">
            <v>6293</v>
          </cell>
          <cell r="Z160">
            <v>573026</v>
          </cell>
        </row>
        <row r="162">
          <cell r="C162" t="str">
            <v>Blacksburg</v>
          </cell>
          <cell r="E162">
            <v>1379313</v>
          </cell>
          <cell r="G162">
            <v>854615</v>
          </cell>
          <cell r="I162">
            <v>2304720</v>
          </cell>
          <cell r="K162">
            <v>556036</v>
          </cell>
          <cell r="M162">
            <v>225065</v>
          </cell>
          <cell r="O162">
            <v>585449</v>
          </cell>
          <cell r="Q162">
            <v>0</v>
          </cell>
          <cell r="S162">
            <v>207457</v>
          </cell>
          <cell r="U162">
            <v>0</v>
          </cell>
          <cell r="X162">
            <v>990733</v>
          </cell>
          <cell r="Z162">
            <v>5374077</v>
          </cell>
        </row>
        <row r="163">
          <cell r="C163" t="str">
            <v>Blackstone</v>
          </cell>
          <cell r="E163">
            <v>194458</v>
          </cell>
          <cell r="G163">
            <v>13938</v>
          </cell>
          <cell r="I163">
            <v>169254</v>
          </cell>
          <cell r="K163">
            <v>0</v>
          </cell>
          <cell r="M163">
            <v>55936</v>
          </cell>
          <cell r="O163">
            <v>117962</v>
          </cell>
          <cell r="Q163">
            <v>0</v>
          </cell>
          <cell r="S163">
            <v>93786</v>
          </cell>
          <cell r="U163">
            <v>0</v>
          </cell>
          <cell r="X163">
            <v>47279</v>
          </cell>
          <cell r="Z163">
            <v>574843</v>
          </cell>
        </row>
        <row r="164">
          <cell r="C164" t="str">
            <v>Bluefield</v>
          </cell>
          <cell r="E164">
            <v>368097</v>
          </cell>
          <cell r="G164">
            <v>121684</v>
          </cell>
          <cell r="I164">
            <v>637224</v>
          </cell>
          <cell r="K164">
            <v>16491</v>
          </cell>
          <cell r="M164">
            <v>25770</v>
          </cell>
          <cell r="O164">
            <v>193313</v>
          </cell>
          <cell r="Q164">
            <v>0</v>
          </cell>
          <cell r="S164">
            <v>187866</v>
          </cell>
          <cell r="U164">
            <v>0</v>
          </cell>
          <cell r="X164">
            <v>0</v>
          </cell>
          <cell r="Z164">
            <v>1171954</v>
          </cell>
        </row>
        <row r="165">
          <cell r="C165" t="str">
            <v>Bridgewater</v>
          </cell>
          <cell r="E165">
            <v>198749</v>
          </cell>
          <cell r="G165">
            <v>387969</v>
          </cell>
          <cell r="I165">
            <v>224118</v>
          </cell>
          <cell r="K165">
            <v>0</v>
          </cell>
          <cell r="M165">
            <v>81893</v>
          </cell>
          <cell r="O165">
            <v>150249</v>
          </cell>
          <cell r="Q165">
            <v>0</v>
          </cell>
          <cell r="S165">
            <v>20435</v>
          </cell>
          <cell r="U165">
            <v>0</v>
          </cell>
          <cell r="X165">
            <v>0</v>
          </cell>
          <cell r="Z165">
            <v>530632</v>
          </cell>
        </row>
        <row r="166">
          <cell r="C166" t="str">
            <v>Broadway</v>
          </cell>
          <cell r="E166">
            <v>183755</v>
          </cell>
          <cell r="G166">
            <v>68995</v>
          </cell>
          <cell r="I166">
            <v>77031</v>
          </cell>
          <cell r="K166">
            <v>0</v>
          </cell>
          <cell r="M166">
            <v>71814</v>
          </cell>
          <cell r="O166">
            <v>99979</v>
          </cell>
          <cell r="Q166">
            <v>0</v>
          </cell>
          <cell r="S166">
            <v>68836</v>
          </cell>
          <cell r="U166">
            <v>0</v>
          </cell>
          <cell r="X166">
            <v>0</v>
          </cell>
          <cell r="Z166">
            <v>130551</v>
          </cell>
        </row>
        <row r="168">
          <cell r="C168" t="str">
            <v>Christiansburg</v>
          </cell>
          <cell r="E168">
            <v>1876235</v>
          </cell>
          <cell r="G168">
            <v>583143</v>
          </cell>
          <cell r="I168">
            <v>2366398</v>
          </cell>
          <cell r="K168">
            <v>126827</v>
          </cell>
          <cell r="M168">
            <v>577415</v>
          </cell>
          <cell r="O168">
            <v>660843</v>
          </cell>
          <cell r="Q168">
            <v>0</v>
          </cell>
          <cell r="S168">
            <v>562770</v>
          </cell>
          <cell r="U168">
            <v>0</v>
          </cell>
          <cell r="X168">
            <v>1547110</v>
          </cell>
          <cell r="Z168">
            <v>6683891</v>
          </cell>
        </row>
        <row r="169">
          <cell r="C169" t="str">
            <v>Clifton Forge</v>
          </cell>
          <cell r="E169">
            <v>127897</v>
          </cell>
          <cell r="G169">
            <v>164568</v>
          </cell>
          <cell r="I169">
            <v>206721</v>
          </cell>
          <cell r="K169">
            <v>0</v>
          </cell>
          <cell r="M169">
            <v>51852</v>
          </cell>
          <cell r="O169">
            <v>68805</v>
          </cell>
          <cell r="Q169">
            <v>0</v>
          </cell>
          <cell r="S169">
            <v>13837</v>
          </cell>
          <cell r="U169">
            <v>0</v>
          </cell>
          <cell r="X169">
            <v>4564</v>
          </cell>
          <cell r="Z169">
            <v>276637</v>
          </cell>
        </row>
        <row r="170">
          <cell r="C170" t="str">
            <v>Colonial Beach</v>
          </cell>
          <cell r="E170">
            <v>205752</v>
          </cell>
          <cell r="G170">
            <v>101696</v>
          </cell>
          <cell r="I170">
            <v>117876</v>
          </cell>
          <cell r="K170">
            <v>0</v>
          </cell>
          <cell r="M170">
            <v>78323</v>
          </cell>
          <cell r="O170">
            <v>48095</v>
          </cell>
          <cell r="Q170">
            <v>0</v>
          </cell>
          <cell r="S170">
            <v>96518</v>
          </cell>
          <cell r="U170">
            <v>0</v>
          </cell>
          <cell r="X170">
            <v>74030</v>
          </cell>
          <cell r="Z170">
            <v>464346</v>
          </cell>
        </row>
        <row r="171">
          <cell r="C171" t="str">
            <v>Culpeper</v>
          </cell>
          <cell r="E171">
            <v>1341050</v>
          </cell>
          <cell r="G171">
            <v>61254</v>
          </cell>
          <cell r="I171">
            <v>997905</v>
          </cell>
          <cell r="K171">
            <v>0</v>
          </cell>
          <cell r="M171">
            <v>0</v>
          </cell>
          <cell r="O171">
            <v>338243</v>
          </cell>
          <cell r="Q171">
            <v>0</v>
          </cell>
          <cell r="S171">
            <v>167265</v>
          </cell>
          <cell r="U171">
            <v>45367</v>
          </cell>
          <cell r="X171">
            <v>342965</v>
          </cell>
          <cell r="Z171">
            <v>3941061</v>
          </cell>
        </row>
        <row r="172">
          <cell r="C172" t="str">
            <v>Dumfries</v>
          </cell>
          <cell r="E172">
            <v>420210</v>
          </cell>
          <cell r="G172">
            <v>172402</v>
          </cell>
          <cell r="I172">
            <v>328962</v>
          </cell>
          <cell r="K172">
            <v>65953</v>
          </cell>
          <cell r="M172">
            <v>56559</v>
          </cell>
          <cell r="O172">
            <v>37615</v>
          </cell>
          <cell r="Q172">
            <v>0</v>
          </cell>
          <cell r="S172">
            <v>191675</v>
          </cell>
          <cell r="U172">
            <v>0</v>
          </cell>
          <cell r="X172">
            <v>140007</v>
          </cell>
          <cell r="Z172">
            <v>623954</v>
          </cell>
        </row>
        <row r="174">
          <cell r="C174" t="str">
            <v>Farmville</v>
          </cell>
          <cell r="E174">
            <v>353522</v>
          </cell>
          <cell r="G174">
            <v>367862</v>
          </cell>
          <cell r="I174">
            <v>1345650</v>
          </cell>
          <cell r="K174">
            <v>27018</v>
          </cell>
          <cell r="M174">
            <v>73543</v>
          </cell>
          <cell r="O174">
            <v>206444</v>
          </cell>
          <cell r="Q174">
            <v>0</v>
          </cell>
          <cell r="S174">
            <v>215263</v>
          </cell>
          <cell r="U174">
            <v>0</v>
          </cell>
          <cell r="X174">
            <v>328657</v>
          </cell>
          <cell r="Z174">
            <v>2405343</v>
          </cell>
        </row>
        <row r="175">
          <cell r="C175" t="str">
            <v>Front Royal</v>
          </cell>
          <cell r="E175">
            <v>794164</v>
          </cell>
          <cell r="G175">
            <v>181034</v>
          </cell>
          <cell r="I175">
            <v>804677</v>
          </cell>
          <cell r="K175">
            <v>74743</v>
          </cell>
          <cell r="M175">
            <v>368894</v>
          </cell>
          <cell r="O175">
            <v>214201</v>
          </cell>
          <cell r="Q175">
            <v>0</v>
          </cell>
          <cell r="S175">
            <v>0</v>
          </cell>
          <cell r="U175">
            <v>0</v>
          </cell>
          <cell r="X175">
            <v>315910</v>
          </cell>
          <cell r="Z175">
            <v>1536311</v>
          </cell>
        </row>
        <row r="176">
          <cell r="C176" t="str">
            <v>Herndon</v>
          </cell>
          <cell r="E176">
            <v>1871189</v>
          </cell>
          <cell r="G176">
            <v>784877</v>
          </cell>
          <cell r="I176">
            <v>4868291</v>
          </cell>
          <cell r="K176">
            <v>204680</v>
          </cell>
          <cell r="M176">
            <v>358906</v>
          </cell>
          <cell r="O176">
            <v>394486</v>
          </cell>
          <cell r="Q176">
            <v>0</v>
          </cell>
          <cell r="S176">
            <v>330796</v>
          </cell>
          <cell r="U176">
            <v>0</v>
          </cell>
          <cell r="X176">
            <v>2169852</v>
          </cell>
          <cell r="Z176">
            <v>2173102</v>
          </cell>
        </row>
        <row r="177">
          <cell r="C177" t="str">
            <v>Leesburg</v>
          </cell>
          <cell r="E177">
            <v>5141458</v>
          </cell>
          <cell r="G177">
            <v>1525755</v>
          </cell>
          <cell r="I177">
            <v>3152175</v>
          </cell>
          <cell r="K177">
            <v>266397</v>
          </cell>
          <cell r="M177">
            <v>829452</v>
          </cell>
          <cell r="O177">
            <v>987523</v>
          </cell>
          <cell r="Q177">
            <v>0</v>
          </cell>
          <cell r="S177">
            <v>905450</v>
          </cell>
          <cell r="U177">
            <v>0</v>
          </cell>
          <cell r="X177">
            <v>736315</v>
          </cell>
          <cell r="Z177">
            <v>5247114</v>
          </cell>
        </row>
        <row r="178">
          <cell r="C178" t="str">
            <v>Luray</v>
          </cell>
          <cell r="E178">
            <v>168914</v>
          </cell>
          <cell r="G178">
            <v>69315</v>
          </cell>
          <cell r="I178">
            <v>300375</v>
          </cell>
          <cell r="K178">
            <v>30557</v>
          </cell>
          <cell r="M178">
            <v>56363</v>
          </cell>
          <cell r="O178">
            <v>199234</v>
          </cell>
          <cell r="Q178">
            <v>0</v>
          </cell>
          <cell r="S178">
            <v>148921</v>
          </cell>
          <cell r="U178">
            <v>0</v>
          </cell>
          <cell r="X178">
            <v>182944</v>
          </cell>
          <cell r="Z178">
            <v>670423</v>
          </cell>
        </row>
        <row r="180">
          <cell r="C180" t="str">
            <v>Marion</v>
          </cell>
          <cell r="E180">
            <v>193464</v>
          </cell>
          <cell r="G180">
            <v>111466</v>
          </cell>
          <cell r="I180">
            <v>558921</v>
          </cell>
          <cell r="K180">
            <v>28377</v>
          </cell>
          <cell r="M180">
            <v>79974</v>
          </cell>
          <cell r="O180">
            <v>182763</v>
          </cell>
          <cell r="Q180">
            <v>0</v>
          </cell>
          <cell r="S180">
            <v>140512</v>
          </cell>
          <cell r="U180">
            <v>0</v>
          </cell>
          <cell r="X180">
            <v>139346</v>
          </cell>
          <cell r="Z180">
            <v>1272061</v>
          </cell>
        </row>
        <row r="181">
          <cell r="C181" t="str">
            <v>Orange</v>
          </cell>
          <cell r="E181">
            <v>197533</v>
          </cell>
          <cell r="G181">
            <v>256068</v>
          </cell>
          <cell r="I181">
            <v>7796</v>
          </cell>
          <cell r="K181">
            <v>0</v>
          </cell>
          <cell r="M181">
            <v>93495</v>
          </cell>
          <cell r="O181">
            <v>168235</v>
          </cell>
          <cell r="Q181">
            <v>0</v>
          </cell>
          <cell r="S181">
            <v>97570</v>
          </cell>
          <cell r="U181">
            <v>0</v>
          </cell>
          <cell r="X181">
            <v>141655</v>
          </cell>
          <cell r="Z181">
            <v>1152548</v>
          </cell>
        </row>
        <row r="182">
          <cell r="C182" t="str">
            <v>Pulaski</v>
          </cell>
          <cell r="E182">
            <v>571577</v>
          </cell>
          <cell r="G182">
            <v>229224</v>
          </cell>
          <cell r="I182">
            <v>433382</v>
          </cell>
          <cell r="K182">
            <v>9511</v>
          </cell>
          <cell r="M182">
            <v>135509</v>
          </cell>
          <cell r="O182">
            <v>140144</v>
          </cell>
          <cell r="Q182">
            <v>0</v>
          </cell>
          <cell r="S182">
            <v>133920</v>
          </cell>
          <cell r="U182">
            <v>0</v>
          </cell>
          <cell r="X182">
            <v>18054</v>
          </cell>
          <cell r="Z182">
            <v>755944</v>
          </cell>
        </row>
        <row r="183">
          <cell r="C183" t="str">
            <v>Purcellville</v>
          </cell>
          <cell r="E183">
            <v>1110071</v>
          </cell>
          <cell r="G183">
            <v>220033</v>
          </cell>
          <cell r="I183">
            <v>765795</v>
          </cell>
          <cell r="K183">
            <v>11137</v>
          </cell>
          <cell r="M183">
            <v>146961</v>
          </cell>
          <cell r="O183">
            <v>292544</v>
          </cell>
          <cell r="Q183">
            <v>0</v>
          </cell>
          <cell r="S183">
            <v>233855</v>
          </cell>
          <cell r="U183">
            <v>0</v>
          </cell>
          <cell r="X183">
            <v>0</v>
          </cell>
          <cell r="Z183">
            <v>1786932</v>
          </cell>
        </row>
        <row r="184">
          <cell r="C184" t="str">
            <v>Richlands</v>
          </cell>
          <cell r="E184">
            <v>386362</v>
          </cell>
          <cell r="G184">
            <v>163656</v>
          </cell>
          <cell r="I184">
            <v>445560</v>
          </cell>
          <cell r="K184">
            <v>0</v>
          </cell>
          <cell r="M184">
            <v>32831</v>
          </cell>
          <cell r="O184">
            <v>193126</v>
          </cell>
          <cell r="Q184">
            <v>0</v>
          </cell>
          <cell r="S184">
            <v>0</v>
          </cell>
          <cell r="U184">
            <v>0</v>
          </cell>
          <cell r="X184">
            <v>0</v>
          </cell>
          <cell r="Z184">
            <v>792730</v>
          </cell>
        </row>
        <row r="186">
          <cell r="C186" t="str">
            <v>Rocky Mount</v>
          </cell>
          <cell r="E186">
            <v>172420</v>
          </cell>
          <cell r="G186">
            <v>328559</v>
          </cell>
          <cell r="I186">
            <v>682104</v>
          </cell>
          <cell r="K186">
            <v>0</v>
          </cell>
          <cell r="M186">
            <v>0</v>
          </cell>
          <cell r="O186">
            <v>222092</v>
          </cell>
          <cell r="Q186">
            <v>0</v>
          </cell>
          <cell r="S186">
            <v>89454</v>
          </cell>
          <cell r="U186">
            <v>0</v>
          </cell>
          <cell r="X186">
            <v>123292</v>
          </cell>
          <cell r="Z186">
            <v>1403288</v>
          </cell>
        </row>
        <row r="187">
          <cell r="C187" t="str">
            <v>Smithfield</v>
          </cell>
          <cell r="E187">
            <v>330898</v>
          </cell>
          <cell r="G187">
            <v>196528</v>
          </cell>
          <cell r="I187">
            <v>390371</v>
          </cell>
          <cell r="K187">
            <v>0</v>
          </cell>
          <cell r="M187">
            <v>134197</v>
          </cell>
          <cell r="O187">
            <v>137832</v>
          </cell>
          <cell r="Q187">
            <v>0</v>
          </cell>
          <cell r="S187">
            <v>184676</v>
          </cell>
          <cell r="U187">
            <v>0</v>
          </cell>
          <cell r="X187">
            <v>175454</v>
          </cell>
          <cell r="Z187">
            <v>1581713</v>
          </cell>
        </row>
        <row r="188">
          <cell r="C188" t="str">
            <v>South Boston</v>
          </cell>
          <cell r="E188">
            <v>423029</v>
          </cell>
          <cell r="G188">
            <v>408512</v>
          </cell>
          <cell r="I188">
            <v>579115</v>
          </cell>
          <cell r="K188">
            <v>24316</v>
          </cell>
          <cell r="M188">
            <v>137189</v>
          </cell>
          <cell r="O188">
            <v>233443</v>
          </cell>
          <cell r="Q188">
            <v>0</v>
          </cell>
          <cell r="S188">
            <v>0</v>
          </cell>
          <cell r="U188">
            <v>0</v>
          </cell>
          <cell r="X188">
            <v>171416</v>
          </cell>
          <cell r="Z188">
            <v>1814623</v>
          </cell>
        </row>
        <row r="189">
          <cell r="C189" t="str">
            <v>South Hill</v>
          </cell>
          <cell r="E189">
            <v>611195</v>
          </cell>
          <cell r="G189">
            <v>196264</v>
          </cell>
          <cell r="I189">
            <v>829976</v>
          </cell>
          <cell r="K189">
            <v>0</v>
          </cell>
          <cell r="M189">
            <v>40394</v>
          </cell>
          <cell r="O189">
            <v>190720</v>
          </cell>
          <cell r="Q189">
            <v>0</v>
          </cell>
          <cell r="S189">
            <v>0</v>
          </cell>
          <cell r="U189">
            <v>0</v>
          </cell>
          <cell r="X189">
            <v>428592</v>
          </cell>
          <cell r="Z189">
            <v>1860030</v>
          </cell>
        </row>
        <row r="190">
          <cell r="C190" t="str">
            <v>Strasburg</v>
          </cell>
          <cell r="E190">
            <v>342955</v>
          </cell>
          <cell r="G190">
            <v>61165</v>
          </cell>
          <cell r="I190">
            <v>121515</v>
          </cell>
          <cell r="K190">
            <v>10813</v>
          </cell>
          <cell r="M190">
            <v>152316</v>
          </cell>
          <cell r="O190">
            <v>80076</v>
          </cell>
          <cell r="Q190">
            <v>0</v>
          </cell>
          <cell r="S190">
            <v>128240</v>
          </cell>
          <cell r="U190">
            <v>0</v>
          </cell>
          <cell r="X190">
            <v>144277</v>
          </cell>
          <cell r="Z190">
            <v>597419</v>
          </cell>
        </row>
        <row r="192">
          <cell r="C192" t="str">
            <v>Tazewell</v>
          </cell>
          <cell r="E192">
            <v>300061</v>
          </cell>
          <cell r="G192">
            <v>0</v>
          </cell>
          <cell r="I192">
            <v>212346</v>
          </cell>
          <cell r="K192">
            <v>0</v>
          </cell>
          <cell r="M192">
            <v>42846</v>
          </cell>
          <cell r="O192">
            <v>202733</v>
          </cell>
          <cell r="Q192">
            <v>0</v>
          </cell>
          <cell r="S192">
            <v>81000</v>
          </cell>
          <cell r="U192">
            <v>0</v>
          </cell>
          <cell r="X192">
            <v>8025</v>
          </cell>
          <cell r="Z192">
            <v>703880</v>
          </cell>
        </row>
        <row r="193">
          <cell r="C193" t="str">
            <v>Vienna</v>
          </cell>
          <cell r="E193">
            <v>1484216</v>
          </cell>
          <cell r="G193">
            <v>659320</v>
          </cell>
          <cell r="I193">
            <v>2221072</v>
          </cell>
          <cell r="K193">
            <v>385483</v>
          </cell>
          <cell r="M193">
            <v>383469</v>
          </cell>
          <cell r="O193">
            <v>1416573</v>
          </cell>
          <cell r="Q193">
            <v>0</v>
          </cell>
          <cell r="S193">
            <v>249175</v>
          </cell>
          <cell r="U193">
            <v>0</v>
          </cell>
          <cell r="X193">
            <v>0</v>
          </cell>
          <cell r="Z193">
            <v>2520856</v>
          </cell>
        </row>
        <row r="194">
          <cell r="C194" t="str">
            <v>Vinton</v>
          </cell>
          <cell r="E194">
            <v>1346957</v>
          </cell>
          <cell r="G194">
            <v>397840</v>
          </cell>
          <cell r="I194">
            <v>508748</v>
          </cell>
          <cell r="K194">
            <v>71243</v>
          </cell>
          <cell r="M194">
            <v>159786</v>
          </cell>
          <cell r="O194">
            <v>249474</v>
          </cell>
          <cell r="Q194">
            <v>0</v>
          </cell>
          <cell r="S194">
            <v>178127</v>
          </cell>
          <cell r="U194">
            <v>0</v>
          </cell>
          <cell r="X194">
            <v>766</v>
          </cell>
          <cell r="Z194">
            <v>955477</v>
          </cell>
        </row>
        <row r="195">
          <cell r="C195" t="str">
            <v>Warrenton</v>
          </cell>
          <cell r="E195">
            <v>673700</v>
          </cell>
          <cell r="G195">
            <v>512780</v>
          </cell>
          <cell r="I195">
            <v>1851067</v>
          </cell>
          <cell r="K195">
            <v>25291</v>
          </cell>
          <cell r="M195">
            <v>95652</v>
          </cell>
          <cell r="O195">
            <v>521997</v>
          </cell>
          <cell r="Q195">
            <v>0</v>
          </cell>
          <cell r="S195">
            <v>164260</v>
          </cell>
          <cell r="U195">
            <v>0</v>
          </cell>
          <cell r="X195">
            <v>238418</v>
          </cell>
          <cell r="Z195">
            <v>2383067</v>
          </cell>
        </row>
        <row r="196">
          <cell r="C196" t="str">
            <v>West Point</v>
          </cell>
          <cell r="E196">
            <v>276518</v>
          </cell>
          <cell r="G196">
            <v>114273</v>
          </cell>
          <cell r="I196">
            <v>181025</v>
          </cell>
          <cell r="K196">
            <v>0</v>
          </cell>
          <cell r="M196">
            <v>54900</v>
          </cell>
          <cell r="O196">
            <v>51379</v>
          </cell>
          <cell r="Q196">
            <v>0</v>
          </cell>
          <cell r="S196">
            <v>0</v>
          </cell>
          <cell r="U196">
            <v>0</v>
          </cell>
          <cell r="X196">
            <v>0</v>
          </cell>
          <cell r="Z196">
            <v>286951</v>
          </cell>
        </row>
        <row r="198">
          <cell r="C198" t="str">
            <v>Wise</v>
          </cell>
          <cell r="E198">
            <v>127982</v>
          </cell>
          <cell r="G198">
            <v>97180</v>
          </cell>
          <cell r="I198">
            <v>386551</v>
          </cell>
          <cell r="K198">
            <v>4904</v>
          </cell>
          <cell r="M198">
            <v>0</v>
          </cell>
          <cell r="O198">
            <v>183199</v>
          </cell>
          <cell r="Q198">
            <v>0</v>
          </cell>
          <cell r="S198">
            <v>64822</v>
          </cell>
          <cell r="U198">
            <v>0</v>
          </cell>
          <cell r="X198">
            <v>87162</v>
          </cell>
          <cell r="Z198">
            <v>1199711</v>
          </cell>
        </row>
        <row r="199">
          <cell r="C199" t="str">
            <v>Woodstock</v>
          </cell>
          <cell r="E199">
            <v>229866</v>
          </cell>
          <cell r="G199">
            <v>88905</v>
          </cell>
          <cell r="I199">
            <v>385394</v>
          </cell>
          <cell r="K199">
            <v>0</v>
          </cell>
          <cell r="M199">
            <v>109344</v>
          </cell>
          <cell r="O199">
            <v>192317</v>
          </cell>
          <cell r="Q199">
            <v>0</v>
          </cell>
          <cell r="S199">
            <v>225623</v>
          </cell>
          <cell r="U199">
            <v>0</v>
          </cell>
          <cell r="X199">
            <v>261139</v>
          </cell>
          <cell r="Z199">
            <v>1172209</v>
          </cell>
        </row>
        <row r="200">
          <cell r="C200" t="str">
            <v>Wytheville</v>
          </cell>
          <cell r="E200">
            <v>557845</v>
          </cell>
          <cell r="G200">
            <v>237936</v>
          </cell>
          <cell r="I200">
            <v>1216582</v>
          </cell>
          <cell r="K200">
            <v>0</v>
          </cell>
          <cell r="M200">
            <v>101774</v>
          </cell>
          <cell r="O200">
            <v>367296</v>
          </cell>
          <cell r="Q200">
            <v>0</v>
          </cell>
          <cell r="S200">
            <v>250432</v>
          </cell>
          <cell r="U200">
            <v>0</v>
          </cell>
          <cell r="X200">
            <v>1413968</v>
          </cell>
          <cell r="Z200">
            <v>2978085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Report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  <sheetName val="Exhibit H"/>
    </sheetNames>
    <sheetDataSet>
      <sheetData sheetId="0"/>
      <sheetData sheetId="1"/>
      <sheetData sheetId="2"/>
      <sheetData sheetId="3"/>
      <sheetData sheetId="4"/>
      <sheetData sheetId="5">
        <row r="156">
          <cell r="U156" t="str">
            <v>For the Year Ended</v>
          </cell>
          <cell r="X156" t="str">
            <v>June 30, 2015</v>
          </cell>
        </row>
        <row r="163">
          <cell r="E163" t="str">
            <v>Local Sales</v>
          </cell>
          <cell r="G163" t="str">
            <v>Consumer</v>
          </cell>
          <cell r="I163" t="str">
            <v>Business</v>
          </cell>
          <cell r="K163" t="str">
            <v>Franchise</v>
          </cell>
          <cell r="M163" t="str">
            <v>Motor Vehicle</v>
          </cell>
          <cell r="O163" t="str">
            <v>Bank</v>
          </cell>
          <cell r="Q163" t="str">
            <v>Recordation</v>
          </cell>
          <cell r="X163" t="str">
            <v>Hotel and Motel</v>
          </cell>
          <cell r="Z163" t="str">
            <v>Restaurant</v>
          </cell>
        </row>
        <row r="164">
          <cell r="C164" t="str">
            <v>Locality</v>
          </cell>
          <cell r="E164" t="str">
            <v>and Use Taxes</v>
          </cell>
          <cell r="G164" t="str">
            <v>Utility Taxes</v>
          </cell>
          <cell r="I164" t="str">
            <v>License Taxes</v>
          </cell>
          <cell r="K164" t="str">
            <v>License Taxes</v>
          </cell>
          <cell r="M164" t="str">
            <v>License Taxes</v>
          </cell>
          <cell r="O164" t="str">
            <v>Stock Taxes</v>
          </cell>
          <cell r="Q164" t="str">
            <v>and Will Taxes</v>
          </cell>
          <cell r="S164" t="str">
            <v>Tobacco Taxes</v>
          </cell>
          <cell r="U164" t="str">
            <v>Admission Taxes</v>
          </cell>
          <cell r="X164" t="str">
            <v>Room Taxes</v>
          </cell>
          <cell r="Z164" t="str">
            <v>Food Taxes</v>
          </cell>
        </row>
        <row r="167">
          <cell r="C167" t="str">
            <v>Abingdon</v>
          </cell>
          <cell r="E167">
            <v>462489</v>
          </cell>
          <cell r="G167">
            <v>83537</v>
          </cell>
          <cell r="I167">
            <v>911656</v>
          </cell>
          <cell r="K167">
            <v>69826</v>
          </cell>
          <cell r="M167">
            <v>118203</v>
          </cell>
          <cell r="O167">
            <v>578143</v>
          </cell>
          <cell r="Q167">
            <v>0</v>
          </cell>
          <cell r="S167">
            <v>100875</v>
          </cell>
          <cell r="U167">
            <v>0</v>
          </cell>
          <cell r="X167">
            <v>2933166</v>
          </cell>
          <cell r="Z167">
            <v>851031</v>
          </cell>
        </row>
        <row r="168">
          <cell r="C168" t="str">
            <v>Ashland</v>
          </cell>
          <cell r="E168">
            <v>489115</v>
          </cell>
          <cell r="G168">
            <v>139098</v>
          </cell>
          <cell r="I168">
            <v>465772</v>
          </cell>
          <cell r="K168">
            <v>0</v>
          </cell>
          <cell r="M168">
            <v>122891</v>
          </cell>
          <cell r="O168">
            <v>239065</v>
          </cell>
          <cell r="Q168">
            <v>0</v>
          </cell>
          <cell r="S168">
            <v>234217</v>
          </cell>
          <cell r="U168">
            <v>0</v>
          </cell>
          <cell r="X168">
            <v>609619</v>
          </cell>
          <cell r="Z168">
            <v>1945952</v>
          </cell>
        </row>
        <row r="169">
          <cell r="C169" t="str">
            <v>Bedford</v>
          </cell>
          <cell r="E169">
            <v>181294</v>
          </cell>
          <cell r="G169">
            <v>0</v>
          </cell>
          <cell r="I169">
            <v>21331</v>
          </cell>
          <cell r="K169">
            <v>0</v>
          </cell>
          <cell r="M169">
            <v>0</v>
          </cell>
          <cell r="O169">
            <v>212191</v>
          </cell>
          <cell r="Q169">
            <v>0</v>
          </cell>
          <cell r="S169">
            <v>302220</v>
          </cell>
          <cell r="U169">
            <v>0</v>
          </cell>
          <cell r="X169">
            <v>53415</v>
          </cell>
          <cell r="Z169">
            <v>1143412</v>
          </cell>
        </row>
        <row r="170">
          <cell r="C170" t="str">
            <v>Berryville</v>
          </cell>
          <cell r="E170">
            <v>177160</v>
          </cell>
          <cell r="G170">
            <v>97168</v>
          </cell>
          <cell r="I170">
            <v>184412</v>
          </cell>
          <cell r="K170">
            <v>0</v>
          </cell>
          <cell r="M170">
            <v>101463</v>
          </cell>
          <cell r="O170">
            <v>147856</v>
          </cell>
          <cell r="Q170">
            <v>0</v>
          </cell>
          <cell r="S170">
            <v>28373</v>
          </cell>
          <cell r="U170">
            <v>0</v>
          </cell>
          <cell r="X170">
            <v>0</v>
          </cell>
          <cell r="Z170">
            <v>198288</v>
          </cell>
        </row>
        <row r="171">
          <cell r="C171" t="str">
            <v>Big Stone Gap</v>
          </cell>
          <cell r="E171">
            <v>216601</v>
          </cell>
          <cell r="G171">
            <v>117459</v>
          </cell>
          <cell r="I171">
            <v>235597</v>
          </cell>
          <cell r="K171">
            <v>0</v>
          </cell>
          <cell r="M171">
            <v>44237</v>
          </cell>
          <cell r="O171">
            <v>105229</v>
          </cell>
          <cell r="Q171">
            <v>0</v>
          </cell>
          <cell r="S171">
            <v>28550</v>
          </cell>
          <cell r="U171">
            <v>0</v>
          </cell>
          <cell r="X171">
            <v>9185</v>
          </cell>
          <cell r="Z171">
            <v>550805</v>
          </cell>
        </row>
        <row r="173">
          <cell r="C173" t="str">
            <v>Blacksburg</v>
          </cell>
          <cell r="E173">
            <v>1304682</v>
          </cell>
          <cell r="G173">
            <v>814099</v>
          </cell>
          <cell r="I173">
            <v>2170172</v>
          </cell>
          <cell r="K173">
            <v>501995</v>
          </cell>
          <cell r="M173">
            <v>237129</v>
          </cell>
          <cell r="O173">
            <v>581980</v>
          </cell>
          <cell r="Q173">
            <v>0</v>
          </cell>
          <cell r="S173">
            <v>217958</v>
          </cell>
          <cell r="U173">
            <v>0</v>
          </cell>
          <cell r="X173">
            <v>1053805</v>
          </cell>
          <cell r="Z173">
            <v>5051799</v>
          </cell>
        </row>
        <row r="174">
          <cell r="C174" t="str">
            <v>Blackstone</v>
          </cell>
          <cell r="E174">
            <v>170066</v>
          </cell>
          <cell r="G174">
            <v>10629</v>
          </cell>
          <cell r="I174">
            <v>166699</v>
          </cell>
          <cell r="K174">
            <v>0</v>
          </cell>
          <cell r="M174">
            <v>50626</v>
          </cell>
          <cell r="O174">
            <v>113194</v>
          </cell>
          <cell r="Q174">
            <v>0</v>
          </cell>
          <cell r="S174">
            <v>90552</v>
          </cell>
          <cell r="U174">
            <v>0</v>
          </cell>
          <cell r="X174">
            <v>26545</v>
          </cell>
          <cell r="Z174">
            <v>557895</v>
          </cell>
        </row>
        <row r="175">
          <cell r="C175" t="str">
            <v>Bluefield</v>
          </cell>
          <cell r="E175">
            <v>372881</v>
          </cell>
          <cell r="G175">
            <v>124838</v>
          </cell>
          <cell r="I175">
            <v>675220</v>
          </cell>
          <cell r="K175">
            <v>14887</v>
          </cell>
          <cell r="M175">
            <v>25430</v>
          </cell>
          <cell r="O175">
            <v>214686</v>
          </cell>
          <cell r="Q175">
            <v>0</v>
          </cell>
          <cell r="S175">
            <v>178920</v>
          </cell>
          <cell r="U175">
            <v>0</v>
          </cell>
          <cell r="X175">
            <v>0</v>
          </cell>
          <cell r="Z175">
            <v>1216849</v>
          </cell>
        </row>
        <row r="176">
          <cell r="C176" t="str">
            <v>Bridgewater</v>
          </cell>
          <cell r="E176">
            <v>160706</v>
          </cell>
          <cell r="G176">
            <v>387647</v>
          </cell>
          <cell r="I176">
            <v>223970</v>
          </cell>
          <cell r="K176">
            <v>0</v>
          </cell>
          <cell r="M176">
            <v>82995</v>
          </cell>
          <cell r="O176">
            <v>146696</v>
          </cell>
          <cell r="Q176">
            <v>0</v>
          </cell>
          <cell r="S176">
            <v>21967</v>
          </cell>
          <cell r="U176">
            <v>0</v>
          </cell>
          <cell r="X176">
            <v>0</v>
          </cell>
          <cell r="Z176">
            <v>466633</v>
          </cell>
        </row>
        <row r="177">
          <cell r="C177" t="str">
            <v>Broadway</v>
          </cell>
          <cell r="E177">
            <v>155048</v>
          </cell>
          <cell r="G177">
            <v>69685</v>
          </cell>
          <cell r="I177">
            <v>81243</v>
          </cell>
          <cell r="K177">
            <v>0</v>
          </cell>
          <cell r="M177">
            <v>69699</v>
          </cell>
          <cell r="O177">
            <v>103969</v>
          </cell>
          <cell r="Q177">
            <v>0</v>
          </cell>
          <cell r="S177">
            <v>39000</v>
          </cell>
          <cell r="U177">
            <v>0</v>
          </cell>
          <cell r="X177">
            <v>0</v>
          </cell>
          <cell r="Z177">
            <v>136056</v>
          </cell>
        </row>
        <row r="179">
          <cell r="C179" t="str">
            <v>Christiansburg</v>
          </cell>
          <cell r="E179">
            <v>1810171</v>
          </cell>
          <cell r="G179">
            <v>585537</v>
          </cell>
          <cell r="I179">
            <v>2236295</v>
          </cell>
          <cell r="K179">
            <v>137851</v>
          </cell>
          <cell r="M179">
            <v>507070</v>
          </cell>
          <cell r="O179">
            <v>588285</v>
          </cell>
          <cell r="Q179">
            <v>0</v>
          </cell>
          <cell r="S179">
            <v>554155</v>
          </cell>
          <cell r="U179">
            <v>0</v>
          </cell>
          <cell r="X179">
            <v>1410294</v>
          </cell>
          <cell r="Z179">
            <v>6357292</v>
          </cell>
        </row>
        <row r="180">
          <cell r="C180" t="str">
            <v>Clifton Forge</v>
          </cell>
          <cell r="E180">
            <v>115491</v>
          </cell>
          <cell r="G180">
            <v>168443</v>
          </cell>
          <cell r="I180">
            <v>204321</v>
          </cell>
          <cell r="K180">
            <v>0</v>
          </cell>
          <cell r="M180">
            <v>52140</v>
          </cell>
          <cell r="O180">
            <v>75556</v>
          </cell>
          <cell r="Q180">
            <v>0</v>
          </cell>
          <cell r="S180">
            <v>12604</v>
          </cell>
          <cell r="U180">
            <v>0</v>
          </cell>
          <cell r="X180">
            <v>0</v>
          </cell>
          <cell r="Z180">
            <v>209931</v>
          </cell>
        </row>
        <row r="181">
          <cell r="C181" t="str">
            <v>Colonial Beach</v>
          </cell>
          <cell r="E181">
            <v>197495</v>
          </cell>
          <cell r="G181">
            <v>109933</v>
          </cell>
          <cell r="I181">
            <v>135270</v>
          </cell>
          <cell r="K181">
            <v>0</v>
          </cell>
          <cell r="M181">
            <v>75798</v>
          </cell>
          <cell r="O181">
            <v>55840</v>
          </cell>
          <cell r="Q181">
            <v>0</v>
          </cell>
          <cell r="S181">
            <v>85882</v>
          </cell>
          <cell r="U181">
            <v>0</v>
          </cell>
          <cell r="X181">
            <v>52892</v>
          </cell>
          <cell r="Z181">
            <v>416940</v>
          </cell>
        </row>
        <row r="182">
          <cell r="C182" t="str">
            <v>Culpeper</v>
          </cell>
          <cell r="E182">
            <v>1372692</v>
          </cell>
          <cell r="G182">
            <v>71380</v>
          </cell>
          <cell r="I182">
            <v>990366</v>
          </cell>
          <cell r="K182">
            <v>0</v>
          </cell>
          <cell r="M182">
            <v>0</v>
          </cell>
          <cell r="O182">
            <v>349495</v>
          </cell>
          <cell r="Q182">
            <v>0</v>
          </cell>
          <cell r="S182">
            <v>162582</v>
          </cell>
          <cell r="U182">
            <v>45275</v>
          </cell>
          <cell r="X182">
            <v>325775</v>
          </cell>
          <cell r="Z182">
            <v>3727506</v>
          </cell>
        </row>
        <row r="183">
          <cell r="C183" t="str">
            <v>Dumfries</v>
          </cell>
          <cell r="E183">
            <v>354751</v>
          </cell>
          <cell r="G183">
            <v>171808</v>
          </cell>
          <cell r="I183">
            <v>374574</v>
          </cell>
          <cell r="K183">
            <v>66072</v>
          </cell>
          <cell r="M183">
            <v>58251</v>
          </cell>
          <cell r="O183">
            <v>36040</v>
          </cell>
          <cell r="Q183">
            <v>0</v>
          </cell>
          <cell r="S183">
            <v>205105</v>
          </cell>
          <cell r="U183">
            <v>0</v>
          </cell>
          <cell r="X183">
            <v>137465</v>
          </cell>
          <cell r="Z183">
            <v>643717</v>
          </cell>
        </row>
        <row r="185">
          <cell r="C185" t="str">
            <v>Farmville</v>
          </cell>
          <cell r="E185">
            <v>347721</v>
          </cell>
          <cell r="G185">
            <v>372437</v>
          </cell>
          <cell r="I185">
            <v>1282415</v>
          </cell>
          <cell r="K185">
            <v>29549</v>
          </cell>
          <cell r="M185">
            <v>13394</v>
          </cell>
          <cell r="O185">
            <v>192810</v>
          </cell>
          <cell r="Q185">
            <v>0</v>
          </cell>
          <cell r="S185">
            <v>231780</v>
          </cell>
          <cell r="U185">
            <v>0</v>
          </cell>
          <cell r="X185">
            <v>326850</v>
          </cell>
          <cell r="Z185">
            <v>2348315</v>
          </cell>
        </row>
        <row r="186">
          <cell r="C186" t="str">
            <v>Front Royal</v>
          </cell>
          <cell r="E186">
            <v>852134</v>
          </cell>
          <cell r="G186">
            <v>222783</v>
          </cell>
          <cell r="I186">
            <v>682756</v>
          </cell>
          <cell r="K186">
            <v>60797</v>
          </cell>
          <cell r="M186">
            <v>362923</v>
          </cell>
          <cell r="O186">
            <v>242410</v>
          </cell>
          <cell r="Q186">
            <v>0</v>
          </cell>
          <cell r="S186">
            <v>0</v>
          </cell>
          <cell r="U186">
            <v>0</v>
          </cell>
          <cell r="X186">
            <v>304833</v>
          </cell>
          <cell r="Z186">
            <v>1446707</v>
          </cell>
        </row>
        <row r="187">
          <cell r="C187" t="str">
            <v>Herndon</v>
          </cell>
          <cell r="E187">
            <v>1848993</v>
          </cell>
          <cell r="G187">
            <v>796697</v>
          </cell>
          <cell r="I187">
            <v>4860528</v>
          </cell>
          <cell r="K187">
            <v>200799</v>
          </cell>
          <cell r="M187">
            <v>365163</v>
          </cell>
          <cell r="O187">
            <v>374316</v>
          </cell>
          <cell r="Q187">
            <v>0</v>
          </cell>
          <cell r="S187">
            <v>323517</v>
          </cell>
          <cell r="U187">
            <v>0</v>
          </cell>
          <cell r="X187">
            <v>2187198</v>
          </cell>
          <cell r="Z187">
            <v>2121519</v>
          </cell>
        </row>
        <row r="188">
          <cell r="C188" t="str">
            <v>Leesburg</v>
          </cell>
          <cell r="E188">
            <v>4610450</v>
          </cell>
          <cell r="G188">
            <v>1559559</v>
          </cell>
          <cell r="I188">
            <v>3326739</v>
          </cell>
          <cell r="K188">
            <v>262888</v>
          </cell>
          <cell r="M188">
            <v>843185</v>
          </cell>
          <cell r="O188">
            <v>912666</v>
          </cell>
          <cell r="Q188">
            <v>0</v>
          </cell>
          <cell r="S188">
            <v>934508</v>
          </cell>
          <cell r="U188">
            <v>0</v>
          </cell>
          <cell r="X188">
            <v>643315</v>
          </cell>
          <cell r="Z188">
            <v>5021455</v>
          </cell>
        </row>
        <row r="189">
          <cell r="C189" t="str">
            <v>Luray</v>
          </cell>
          <cell r="E189">
            <v>168298</v>
          </cell>
          <cell r="G189">
            <v>70990</v>
          </cell>
          <cell r="I189">
            <v>284248</v>
          </cell>
          <cell r="K189">
            <v>57974</v>
          </cell>
          <cell r="M189">
            <v>53707</v>
          </cell>
          <cell r="O189">
            <v>164956</v>
          </cell>
          <cell r="Q189">
            <v>0</v>
          </cell>
          <cell r="S189">
            <v>141497</v>
          </cell>
          <cell r="U189">
            <v>0</v>
          </cell>
          <cell r="X189">
            <v>155698</v>
          </cell>
          <cell r="Z189">
            <v>634526</v>
          </cell>
        </row>
        <row r="191">
          <cell r="C191" t="str">
            <v>Marion</v>
          </cell>
          <cell r="E191">
            <v>187775</v>
          </cell>
          <cell r="G191">
            <v>111984</v>
          </cell>
          <cell r="I191">
            <v>545833</v>
          </cell>
          <cell r="K191">
            <v>29834</v>
          </cell>
          <cell r="M191">
            <v>45441</v>
          </cell>
          <cell r="O191">
            <v>177164</v>
          </cell>
          <cell r="Q191">
            <v>0</v>
          </cell>
          <cell r="S191">
            <v>117914</v>
          </cell>
          <cell r="U191">
            <v>0</v>
          </cell>
          <cell r="X191">
            <v>135682</v>
          </cell>
          <cell r="Z191">
            <v>1187694</v>
          </cell>
        </row>
        <row r="192">
          <cell r="C192" t="str">
            <v>Orange</v>
          </cell>
          <cell r="E192">
            <v>241507</v>
          </cell>
          <cell r="G192">
            <v>250799</v>
          </cell>
          <cell r="I192">
            <v>8044</v>
          </cell>
          <cell r="K192">
            <v>0</v>
          </cell>
          <cell r="M192">
            <v>95081</v>
          </cell>
          <cell r="O192">
            <v>128686</v>
          </cell>
          <cell r="Q192">
            <v>0</v>
          </cell>
          <cell r="S192">
            <v>93630</v>
          </cell>
          <cell r="U192">
            <v>0</v>
          </cell>
          <cell r="X192">
            <v>120139</v>
          </cell>
          <cell r="Z192">
            <v>1096455</v>
          </cell>
        </row>
        <row r="193">
          <cell r="C193" t="str">
            <v>Pulaski</v>
          </cell>
          <cell r="E193">
            <v>562445</v>
          </cell>
          <cell r="G193">
            <v>273262</v>
          </cell>
          <cell r="I193">
            <v>436204</v>
          </cell>
          <cell r="K193">
            <v>11573</v>
          </cell>
          <cell r="M193">
            <v>137544</v>
          </cell>
          <cell r="O193">
            <v>181837</v>
          </cell>
          <cell r="Q193">
            <v>0</v>
          </cell>
          <cell r="S193">
            <v>158692</v>
          </cell>
          <cell r="U193">
            <v>0</v>
          </cell>
          <cell r="X193">
            <v>6280</v>
          </cell>
          <cell r="Z193">
            <v>667037</v>
          </cell>
        </row>
        <row r="194">
          <cell r="C194" t="str">
            <v>Purcellville</v>
          </cell>
          <cell r="E194">
            <v>998571</v>
          </cell>
          <cell r="G194">
            <v>222625</v>
          </cell>
          <cell r="I194">
            <v>677503</v>
          </cell>
          <cell r="K194">
            <v>10210</v>
          </cell>
          <cell r="M194">
            <v>145791</v>
          </cell>
          <cell r="O194">
            <v>286414</v>
          </cell>
          <cell r="Q194">
            <v>0</v>
          </cell>
          <cell r="S194">
            <v>238433</v>
          </cell>
          <cell r="U194">
            <v>0</v>
          </cell>
          <cell r="X194">
            <v>0</v>
          </cell>
          <cell r="Z194">
            <v>1607222</v>
          </cell>
        </row>
        <row r="195">
          <cell r="C195" t="str">
            <v>Richlands</v>
          </cell>
          <cell r="E195">
            <v>397322</v>
          </cell>
          <cell r="G195">
            <v>168561</v>
          </cell>
          <cell r="I195">
            <v>495195</v>
          </cell>
          <cell r="K195">
            <v>0</v>
          </cell>
          <cell r="M195">
            <v>34582</v>
          </cell>
          <cell r="O195">
            <v>199407</v>
          </cell>
          <cell r="Q195">
            <v>0</v>
          </cell>
          <cell r="S195">
            <v>53</v>
          </cell>
          <cell r="U195">
            <v>0</v>
          </cell>
          <cell r="X195">
            <v>0</v>
          </cell>
          <cell r="Z195">
            <v>740734</v>
          </cell>
        </row>
        <row r="197">
          <cell r="C197" t="str">
            <v>Rocky Mount</v>
          </cell>
          <cell r="E197">
            <v>167128</v>
          </cell>
          <cell r="G197">
            <v>333011</v>
          </cell>
          <cell r="I197">
            <v>625162</v>
          </cell>
          <cell r="K197">
            <v>0</v>
          </cell>
          <cell r="M197">
            <v>0</v>
          </cell>
          <cell r="O197">
            <v>275223</v>
          </cell>
          <cell r="Q197">
            <v>0</v>
          </cell>
          <cell r="S197">
            <v>107461</v>
          </cell>
          <cell r="U197">
            <v>0</v>
          </cell>
          <cell r="X197">
            <v>114034</v>
          </cell>
          <cell r="Z197">
            <v>1352151</v>
          </cell>
        </row>
        <row r="198">
          <cell r="C198" t="str">
            <v>Smithfield</v>
          </cell>
          <cell r="E198">
            <v>313161</v>
          </cell>
          <cell r="G198">
            <v>198125</v>
          </cell>
          <cell r="I198">
            <v>405116</v>
          </cell>
          <cell r="K198">
            <v>0</v>
          </cell>
          <cell r="M198">
            <v>148698</v>
          </cell>
          <cell r="O198">
            <v>130227</v>
          </cell>
          <cell r="Q198">
            <v>0</v>
          </cell>
          <cell r="S198">
            <v>153317</v>
          </cell>
          <cell r="U198">
            <v>0</v>
          </cell>
          <cell r="X198">
            <v>180650</v>
          </cell>
          <cell r="Z198">
            <v>1448159</v>
          </cell>
        </row>
        <row r="199">
          <cell r="C199" t="str">
            <v>South Boston</v>
          </cell>
          <cell r="E199">
            <v>468316</v>
          </cell>
          <cell r="G199">
            <v>419160</v>
          </cell>
          <cell r="I199">
            <v>565092</v>
          </cell>
          <cell r="K199">
            <v>16804</v>
          </cell>
          <cell r="M199">
            <v>132328</v>
          </cell>
          <cell r="O199">
            <v>224527</v>
          </cell>
          <cell r="Q199">
            <v>0</v>
          </cell>
          <cell r="S199">
            <v>0</v>
          </cell>
          <cell r="U199">
            <v>0</v>
          </cell>
          <cell r="X199">
            <v>204740</v>
          </cell>
          <cell r="Z199">
            <v>1305956</v>
          </cell>
        </row>
        <row r="200">
          <cell r="C200" t="str">
            <v>South Hill</v>
          </cell>
          <cell r="E200">
            <v>368223</v>
          </cell>
          <cell r="G200">
            <v>199886</v>
          </cell>
          <cell r="I200">
            <v>795596</v>
          </cell>
          <cell r="K200">
            <v>0</v>
          </cell>
          <cell r="M200">
            <v>39771</v>
          </cell>
          <cell r="O200">
            <v>219287</v>
          </cell>
          <cell r="Q200">
            <v>0</v>
          </cell>
          <cell r="S200">
            <v>0</v>
          </cell>
          <cell r="U200">
            <v>0</v>
          </cell>
          <cell r="X200">
            <v>404439</v>
          </cell>
          <cell r="Z200">
            <v>1753774</v>
          </cell>
        </row>
        <row r="201">
          <cell r="C201" t="str">
            <v>Strasburg</v>
          </cell>
          <cell r="E201">
            <v>342601</v>
          </cell>
          <cell r="G201">
            <v>72204</v>
          </cell>
          <cell r="I201">
            <v>112537</v>
          </cell>
          <cell r="K201">
            <v>10662</v>
          </cell>
          <cell r="M201">
            <v>135976</v>
          </cell>
          <cell r="O201">
            <v>139025</v>
          </cell>
          <cell r="Q201">
            <v>0</v>
          </cell>
          <cell r="S201">
            <v>121681</v>
          </cell>
          <cell r="U201">
            <v>0</v>
          </cell>
          <cell r="X201">
            <v>136059</v>
          </cell>
          <cell r="Z201">
            <v>583465</v>
          </cell>
        </row>
        <row r="203">
          <cell r="C203" t="str">
            <v>Tazewell</v>
          </cell>
          <cell r="E203">
            <v>311011</v>
          </cell>
          <cell r="G203">
            <v>0</v>
          </cell>
          <cell r="I203">
            <v>226417</v>
          </cell>
          <cell r="K203">
            <v>0</v>
          </cell>
          <cell r="M203">
            <v>42444</v>
          </cell>
          <cell r="O203">
            <v>222291</v>
          </cell>
          <cell r="Q203">
            <v>0</v>
          </cell>
          <cell r="S203">
            <v>64800</v>
          </cell>
          <cell r="U203">
            <v>0</v>
          </cell>
          <cell r="X203">
            <v>0</v>
          </cell>
          <cell r="Z203">
            <v>647973</v>
          </cell>
        </row>
        <row r="204">
          <cell r="C204" t="str">
            <v>Vienna</v>
          </cell>
          <cell r="E204">
            <v>1465129</v>
          </cell>
          <cell r="G204">
            <v>668218</v>
          </cell>
          <cell r="I204">
            <v>2334987</v>
          </cell>
          <cell r="K204">
            <v>386617</v>
          </cell>
          <cell r="M204">
            <v>368070</v>
          </cell>
          <cell r="O204">
            <v>1153976</v>
          </cell>
          <cell r="Q204">
            <v>0</v>
          </cell>
          <cell r="S204">
            <v>262035</v>
          </cell>
          <cell r="U204">
            <v>0</v>
          </cell>
          <cell r="X204">
            <v>0</v>
          </cell>
          <cell r="Z204">
            <v>2339686</v>
          </cell>
        </row>
        <row r="205">
          <cell r="C205" t="str">
            <v>Vinton</v>
          </cell>
          <cell r="E205">
            <v>1313128</v>
          </cell>
          <cell r="G205">
            <v>409834</v>
          </cell>
          <cell r="I205">
            <v>489749</v>
          </cell>
          <cell r="K205">
            <v>57033</v>
          </cell>
          <cell r="M205">
            <v>162439</v>
          </cell>
          <cell r="O205">
            <v>128511</v>
          </cell>
          <cell r="Q205">
            <v>0</v>
          </cell>
          <cell r="S205">
            <v>196383</v>
          </cell>
          <cell r="U205">
            <v>113</v>
          </cell>
          <cell r="X205">
            <v>584</v>
          </cell>
          <cell r="Z205">
            <v>915818</v>
          </cell>
        </row>
        <row r="206">
          <cell r="C206" t="str">
            <v>Warrenton</v>
          </cell>
          <cell r="E206">
            <v>595653</v>
          </cell>
          <cell r="G206">
            <v>498312</v>
          </cell>
          <cell r="I206">
            <v>1656923</v>
          </cell>
          <cell r="K206">
            <v>21626</v>
          </cell>
          <cell r="M206">
            <v>102855</v>
          </cell>
          <cell r="O206">
            <v>581150</v>
          </cell>
          <cell r="Q206">
            <v>0</v>
          </cell>
          <cell r="S206">
            <v>170790</v>
          </cell>
          <cell r="U206">
            <v>0</v>
          </cell>
          <cell r="X206">
            <v>190005</v>
          </cell>
          <cell r="Z206">
            <v>2265639</v>
          </cell>
        </row>
        <row r="207">
          <cell r="C207" t="str">
            <v>West Point</v>
          </cell>
          <cell r="E207">
            <v>263110</v>
          </cell>
          <cell r="G207">
            <v>116290</v>
          </cell>
          <cell r="I207">
            <v>184451</v>
          </cell>
          <cell r="K207">
            <v>0</v>
          </cell>
          <cell r="M207">
            <v>54117</v>
          </cell>
          <cell r="O207">
            <v>43910</v>
          </cell>
          <cell r="Q207">
            <v>0</v>
          </cell>
          <cell r="S207">
            <v>0</v>
          </cell>
          <cell r="U207">
            <v>0</v>
          </cell>
          <cell r="X207">
            <v>0</v>
          </cell>
          <cell r="Z207">
            <v>268396</v>
          </cell>
        </row>
        <row r="209">
          <cell r="C209" t="str">
            <v>Wise</v>
          </cell>
          <cell r="E209">
            <v>125201</v>
          </cell>
          <cell r="G209">
            <v>105270</v>
          </cell>
          <cell r="I209">
            <v>401673</v>
          </cell>
          <cell r="K209">
            <v>4831</v>
          </cell>
          <cell r="M209">
            <v>150</v>
          </cell>
          <cell r="O209">
            <v>172327</v>
          </cell>
          <cell r="Q209">
            <v>0</v>
          </cell>
          <cell r="S209">
            <v>60625</v>
          </cell>
          <cell r="U209">
            <v>0</v>
          </cell>
          <cell r="X209">
            <v>63823</v>
          </cell>
          <cell r="Z209">
            <v>1055587</v>
          </cell>
        </row>
        <row r="210">
          <cell r="C210" t="str">
            <v>Woodstock</v>
          </cell>
          <cell r="E210">
            <v>229086</v>
          </cell>
          <cell r="G210">
            <v>89274</v>
          </cell>
          <cell r="I210">
            <v>361455</v>
          </cell>
          <cell r="K210">
            <v>0</v>
          </cell>
          <cell r="M210">
            <v>95050</v>
          </cell>
          <cell r="O210">
            <v>260735</v>
          </cell>
          <cell r="Q210">
            <v>0</v>
          </cell>
          <cell r="S210">
            <v>214232</v>
          </cell>
          <cell r="U210">
            <v>0</v>
          </cell>
          <cell r="X210">
            <v>230062</v>
          </cell>
          <cell r="Z210">
            <v>1102304</v>
          </cell>
        </row>
        <row r="211">
          <cell r="C211" t="str">
            <v>Wytheville</v>
          </cell>
          <cell r="E211">
            <v>557412</v>
          </cell>
          <cell r="G211">
            <v>236891</v>
          </cell>
          <cell r="I211">
            <v>1237828</v>
          </cell>
          <cell r="K211">
            <v>0</v>
          </cell>
          <cell r="M211">
            <v>106745</v>
          </cell>
          <cell r="O211">
            <v>368576</v>
          </cell>
          <cell r="Q211">
            <v>0</v>
          </cell>
          <cell r="S211">
            <v>235675</v>
          </cell>
          <cell r="U211">
            <v>0</v>
          </cell>
          <cell r="X211">
            <v>1162658</v>
          </cell>
          <cell r="Z211">
            <v>2516774</v>
          </cell>
        </row>
        <row r="213">
          <cell r="C213" t="str">
            <v>Total</v>
          </cell>
          <cell r="E213">
            <v>24275017</v>
          </cell>
          <cell r="G213">
            <v>10347433</v>
          </cell>
          <cell r="I213">
            <v>31073349</v>
          </cell>
          <cell r="K213">
            <v>1951828</v>
          </cell>
          <cell r="M213">
            <v>5031386</v>
          </cell>
          <cell r="O213">
            <v>10328656</v>
          </cell>
          <cell r="Q213">
            <v>0</v>
          </cell>
          <cell r="S213">
            <v>6089983</v>
          </cell>
          <cell r="U213">
            <v>45388</v>
          </cell>
          <cell r="X213">
            <v>13179210</v>
          </cell>
          <cell r="Z213">
            <v>57901452</v>
          </cell>
        </row>
        <row r="215">
          <cell r="C215" t="str">
            <v>Grand Total</v>
          </cell>
          <cell r="E215" t="e">
            <v>#REF!</v>
          </cell>
          <cell r="G215" t="e">
            <v>#REF!</v>
          </cell>
          <cell r="I215" t="e">
            <v>#REF!</v>
          </cell>
          <cell r="K215" t="e">
            <v>#REF!</v>
          </cell>
          <cell r="M215" t="e">
            <v>#REF!</v>
          </cell>
          <cell r="O215" t="e">
            <v>#REF!</v>
          </cell>
          <cell r="Q215" t="e">
            <v>#REF!</v>
          </cell>
          <cell r="S215" t="e">
            <v>#REF!</v>
          </cell>
          <cell r="U215" t="e">
            <v>#REF!</v>
          </cell>
          <cell r="X215" t="e">
            <v>#REF!</v>
          </cell>
          <cell r="Z215" t="e">
            <v>#REF!</v>
          </cell>
        </row>
        <row r="218">
          <cell r="C218" t="str">
            <v>NOTE:  For detailed explanation of information in this section, please see the notes starting on page 167 of this report.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ended Report"/>
      <sheetName val="Table of Contents"/>
      <sheetName val="Exhibit A"/>
      <sheetName val="Exhibit B"/>
      <sheetName val="Exhibit B1"/>
      <sheetName val="Exhibit B2"/>
      <sheetName val="Exhibit C"/>
      <sheetName val="Exhibit C1"/>
      <sheetName val="Exhibit C2"/>
      <sheetName val="Exhibit C3"/>
      <sheetName val="Exhibit C4"/>
      <sheetName val="Exhibit C5"/>
      <sheetName val="Exhibit C6"/>
      <sheetName val="Exhibit C7"/>
      <sheetName val="Exhibit C8"/>
      <sheetName val="Exhibit D"/>
      <sheetName val="Exhibit E"/>
      <sheetName val="Exhibit F"/>
      <sheetName val="Exhibit G"/>
    </sheetNames>
    <sheetDataSet>
      <sheetData sheetId="0"/>
      <sheetData sheetId="1"/>
      <sheetData sheetId="2"/>
      <sheetData sheetId="3"/>
      <sheetData sheetId="4"/>
      <sheetData sheetId="5">
        <row r="155">
          <cell r="E155" t="str">
            <v>Local Sales</v>
          </cell>
          <cell r="G155" t="str">
            <v>Consumer</v>
          </cell>
          <cell r="I155" t="str">
            <v>Business</v>
          </cell>
          <cell r="K155" t="str">
            <v>Franchise</v>
          </cell>
          <cell r="M155" t="str">
            <v>Motor Vehicle</v>
          </cell>
          <cell r="O155" t="str">
            <v>Bank</v>
          </cell>
          <cell r="Q155" t="str">
            <v>Recordation</v>
          </cell>
          <cell r="X155" t="str">
            <v>Hotel and Motel</v>
          </cell>
          <cell r="Z155" t="str">
            <v>Restaurant</v>
          </cell>
        </row>
        <row r="156">
          <cell r="C156" t="str">
            <v>Locality</v>
          </cell>
          <cell r="E156" t="str">
            <v>and Use Taxes</v>
          </cell>
          <cell r="G156" t="str">
            <v>Utility Taxes</v>
          </cell>
          <cell r="I156" t="str">
            <v>License Taxes</v>
          </cell>
          <cell r="K156" t="str">
            <v>License Taxes</v>
          </cell>
          <cell r="M156" t="str">
            <v>License Taxes</v>
          </cell>
          <cell r="O156" t="str">
            <v>Stock Taxes</v>
          </cell>
          <cell r="Q156" t="str">
            <v>and Will Taxes</v>
          </cell>
          <cell r="S156" t="str">
            <v>Tobacco Taxes</v>
          </cell>
          <cell r="U156" t="str">
            <v>Admission Taxes</v>
          </cell>
          <cell r="X156" t="str">
            <v>Room Taxes</v>
          </cell>
          <cell r="Z156" t="str">
            <v>Food Taxes</v>
          </cell>
        </row>
        <row r="159">
          <cell r="C159" t="str">
            <v>Abingdon</v>
          </cell>
          <cell r="E159">
            <v>453224</v>
          </cell>
          <cell r="G159">
            <v>94332</v>
          </cell>
          <cell r="I159">
            <v>879748</v>
          </cell>
          <cell r="K159">
            <v>90566</v>
          </cell>
          <cell r="M159">
            <v>110270</v>
          </cell>
          <cell r="O159">
            <v>470061</v>
          </cell>
          <cell r="Q159">
            <v>0</v>
          </cell>
          <cell r="S159">
            <v>91786</v>
          </cell>
          <cell r="U159">
            <v>0</v>
          </cell>
          <cell r="X159">
            <v>682202</v>
          </cell>
          <cell r="Z159">
            <v>2886834</v>
          </cell>
        </row>
        <row r="160">
          <cell r="C160" t="str">
            <v>Ashland</v>
          </cell>
          <cell r="E160">
            <v>460355</v>
          </cell>
          <cell r="G160">
            <v>127593</v>
          </cell>
          <cell r="I160">
            <v>478934</v>
          </cell>
          <cell r="K160">
            <v>0</v>
          </cell>
          <cell r="M160">
            <v>129015</v>
          </cell>
          <cell r="O160">
            <v>255722</v>
          </cell>
          <cell r="Q160">
            <v>0</v>
          </cell>
          <cell r="S160">
            <v>252709</v>
          </cell>
          <cell r="U160">
            <v>0</v>
          </cell>
          <cell r="X160">
            <v>584443</v>
          </cell>
          <cell r="Z160">
            <v>1850129</v>
          </cell>
        </row>
        <row r="161">
          <cell r="C161" t="str">
            <v>Bedford</v>
          </cell>
          <cell r="E161">
            <v>181660</v>
          </cell>
          <cell r="G161">
            <v>0</v>
          </cell>
          <cell r="I161">
            <v>17820</v>
          </cell>
          <cell r="K161">
            <v>0</v>
          </cell>
          <cell r="M161">
            <v>0</v>
          </cell>
          <cell r="O161">
            <v>205982</v>
          </cell>
          <cell r="Q161">
            <v>0</v>
          </cell>
          <cell r="S161">
            <v>322181</v>
          </cell>
          <cell r="U161">
            <v>0</v>
          </cell>
          <cell r="X161">
            <v>50097</v>
          </cell>
          <cell r="Z161">
            <v>1080127</v>
          </cell>
        </row>
        <row r="162">
          <cell r="C162" t="str">
            <v>Berryville</v>
          </cell>
          <cell r="E162">
            <v>167010</v>
          </cell>
          <cell r="G162">
            <v>97783</v>
          </cell>
          <cell r="I162">
            <v>178676</v>
          </cell>
          <cell r="K162">
            <v>0</v>
          </cell>
          <cell r="M162">
            <v>102633</v>
          </cell>
          <cell r="O162">
            <v>125288</v>
          </cell>
          <cell r="Q162">
            <v>0</v>
          </cell>
          <cell r="S162">
            <v>0</v>
          </cell>
          <cell r="U162">
            <v>0</v>
          </cell>
          <cell r="X162">
            <v>0</v>
          </cell>
          <cell r="Z162">
            <v>98904</v>
          </cell>
        </row>
        <row r="163">
          <cell r="C163" t="str">
            <v>Big Stone Gap</v>
          </cell>
          <cell r="E163">
            <v>188713</v>
          </cell>
          <cell r="G163">
            <v>120608</v>
          </cell>
          <cell r="I163">
            <v>224685</v>
          </cell>
          <cell r="K163">
            <v>0</v>
          </cell>
          <cell r="M163">
            <v>53534</v>
          </cell>
          <cell r="O163">
            <v>92414</v>
          </cell>
          <cell r="Q163">
            <v>0</v>
          </cell>
          <cell r="S163">
            <v>25860</v>
          </cell>
          <cell r="U163">
            <v>0</v>
          </cell>
          <cell r="X163">
            <v>7902</v>
          </cell>
          <cell r="Z163">
            <v>531584</v>
          </cell>
        </row>
        <row r="165">
          <cell r="C165" t="str">
            <v>Blacksburg</v>
          </cell>
          <cell r="E165">
            <v>1320895</v>
          </cell>
          <cell r="G165">
            <v>807827</v>
          </cell>
          <cell r="I165">
            <v>2066822</v>
          </cell>
          <cell r="K165">
            <v>583971</v>
          </cell>
          <cell r="M165">
            <v>235411</v>
          </cell>
          <cell r="O165">
            <v>525991</v>
          </cell>
          <cell r="Q165">
            <v>0</v>
          </cell>
          <cell r="S165">
            <v>237397</v>
          </cell>
          <cell r="U165">
            <v>0</v>
          </cell>
          <cell r="X165">
            <v>1025193</v>
          </cell>
          <cell r="Z165">
            <v>4579931</v>
          </cell>
        </row>
        <row r="166">
          <cell r="C166" t="str">
            <v>Blackstone</v>
          </cell>
          <cell r="E166">
            <v>183700</v>
          </cell>
          <cell r="G166">
            <v>11428</v>
          </cell>
          <cell r="I166">
            <v>161103</v>
          </cell>
          <cell r="K166">
            <v>0</v>
          </cell>
          <cell r="M166">
            <v>53036</v>
          </cell>
          <cell r="O166">
            <v>101289</v>
          </cell>
          <cell r="Q166">
            <v>0</v>
          </cell>
          <cell r="S166">
            <v>116424</v>
          </cell>
          <cell r="U166">
            <v>0</v>
          </cell>
          <cell r="X166">
            <v>26957</v>
          </cell>
          <cell r="Z166">
            <v>567165</v>
          </cell>
        </row>
        <row r="167">
          <cell r="C167" t="str">
            <v>Bluefield</v>
          </cell>
          <cell r="E167">
            <v>356785</v>
          </cell>
          <cell r="G167">
            <v>125725</v>
          </cell>
          <cell r="I167">
            <v>631803</v>
          </cell>
          <cell r="K167">
            <v>19599</v>
          </cell>
          <cell r="M167">
            <v>24893</v>
          </cell>
          <cell r="O167">
            <v>167021</v>
          </cell>
          <cell r="Q167">
            <v>0</v>
          </cell>
          <cell r="S167">
            <v>210231</v>
          </cell>
          <cell r="U167">
            <v>0</v>
          </cell>
          <cell r="X167">
            <v>0</v>
          </cell>
          <cell r="Z167">
            <v>1126269</v>
          </cell>
        </row>
        <row r="168">
          <cell r="C168" t="str">
            <v>Bridgewater</v>
          </cell>
          <cell r="E168">
            <v>160076</v>
          </cell>
          <cell r="G168">
            <v>385779</v>
          </cell>
          <cell r="I168">
            <v>217335</v>
          </cell>
          <cell r="K168">
            <v>0</v>
          </cell>
          <cell r="M168">
            <v>75473</v>
          </cell>
          <cell r="O168">
            <v>107330</v>
          </cell>
          <cell r="Q168">
            <v>0</v>
          </cell>
          <cell r="S168">
            <v>22142</v>
          </cell>
          <cell r="U168">
            <v>0</v>
          </cell>
          <cell r="X168">
            <v>0</v>
          </cell>
          <cell r="Z168">
            <v>446307</v>
          </cell>
        </row>
        <row r="169">
          <cell r="C169" t="str">
            <v>Broadway</v>
          </cell>
          <cell r="E169">
            <v>154476</v>
          </cell>
          <cell r="G169">
            <v>69433</v>
          </cell>
          <cell r="I169">
            <v>79355</v>
          </cell>
          <cell r="K169">
            <v>0</v>
          </cell>
          <cell r="M169">
            <v>69922</v>
          </cell>
          <cell r="O169">
            <v>67168</v>
          </cell>
          <cell r="Q169">
            <v>0</v>
          </cell>
          <cell r="S169">
            <v>34500</v>
          </cell>
          <cell r="U169">
            <v>0</v>
          </cell>
          <cell r="X169">
            <v>0</v>
          </cell>
          <cell r="Z169">
            <v>126347</v>
          </cell>
        </row>
        <row r="171">
          <cell r="C171" t="str">
            <v>Christiansburg</v>
          </cell>
          <cell r="E171">
            <v>1768371</v>
          </cell>
          <cell r="G171">
            <v>570068</v>
          </cell>
          <cell r="I171">
            <v>2146259</v>
          </cell>
          <cell r="K171">
            <v>150066</v>
          </cell>
          <cell r="M171">
            <v>520230</v>
          </cell>
          <cell r="O171">
            <v>661484</v>
          </cell>
          <cell r="Q171">
            <v>0</v>
          </cell>
          <cell r="S171">
            <v>606416</v>
          </cell>
          <cell r="U171">
            <v>0</v>
          </cell>
          <cell r="X171">
            <v>1289100</v>
          </cell>
          <cell r="Z171">
            <v>6119575</v>
          </cell>
        </row>
        <row r="172">
          <cell r="C172" t="str">
            <v>Clifton Forge</v>
          </cell>
          <cell r="E172">
            <v>108861</v>
          </cell>
          <cell r="G172">
            <v>169129</v>
          </cell>
          <cell r="I172">
            <v>197831</v>
          </cell>
          <cell r="K172">
            <v>0</v>
          </cell>
          <cell r="M172">
            <v>53638</v>
          </cell>
          <cell r="O172">
            <v>81152</v>
          </cell>
          <cell r="Q172">
            <v>0</v>
          </cell>
          <cell r="S172">
            <v>12880</v>
          </cell>
          <cell r="U172">
            <v>0</v>
          </cell>
          <cell r="X172">
            <v>0</v>
          </cell>
          <cell r="Z172">
            <v>195467</v>
          </cell>
        </row>
        <row r="173">
          <cell r="C173" t="str">
            <v>Colonial Beach</v>
          </cell>
          <cell r="E173">
            <v>180457</v>
          </cell>
          <cell r="G173">
            <v>93746</v>
          </cell>
          <cell r="I173">
            <v>138069</v>
          </cell>
          <cell r="K173">
            <v>0</v>
          </cell>
          <cell r="M173">
            <v>80026</v>
          </cell>
          <cell r="O173">
            <v>40560</v>
          </cell>
          <cell r="Q173">
            <v>0</v>
          </cell>
          <cell r="S173">
            <v>83639</v>
          </cell>
          <cell r="U173">
            <v>0</v>
          </cell>
          <cell r="X173">
            <v>45056</v>
          </cell>
          <cell r="Z173">
            <v>382034</v>
          </cell>
        </row>
        <row r="174">
          <cell r="C174" t="str">
            <v>Culpeper</v>
          </cell>
          <cell r="E174">
            <v>1392860</v>
          </cell>
          <cell r="G174">
            <v>69002</v>
          </cell>
          <cell r="I174">
            <v>997848</v>
          </cell>
          <cell r="K174">
            <v>0</v>
          </cell>
          <cell r="M174">
            <v>0</v>
          </cell>
          <cell r="O174">
            <v>305972</v>
          </cell>
          <cell r="Q174">
            <v>0</v>
          </cell>
          <cell r="S174">
            <v>173094</v>
          </cell>
          <cell r="U174">
            <v>47138</v>
          </cell>
          <cell r="X174">
            <v>328032</v>
          </cell>
          <cell r="Z174">
            <v>3362648</v>
          </cell>
        </row>
        <row r="175">
          <cell r="C175" t="str">
            <v>Dumfries</v>
          </cell>
          <cell r="E175">
            <v>457623</v>
          </cell>
          <cell r="G175">
            <v>167187</v>
          </cell>
          <cell r="I175">
            <v>414514</v>
          </cell>
          <cell r="K175">
            <v>0</v>
          </cell>
          <cell r="M175">
            <v>54684</v>
          </cell>
          <cell r="O175">
            <v>49514</v>
          </cell>
          <cell r="Q175">
            <v>0</v>
          </cell>
          <cell r="S175">
            <v>213881</v>
          </cell>
          <cell r="U175">
            <v>0</v>
          </cell>
          <cell r="X175">
            <v>136298</v>
          </cell>
          <cell r="Z175">
            <v>644394</v>
          </cell>
        </row>
        <row r="177">
          <cell r="C177" t="str">
            <v>Farmville</v>
          </cell>
          <cell r="E177">
            <v>332253</v>
          </cell>
          <cell r="G177">
            <v>373371</v>
          </cell>
          <cell r="I177">
            <v>1341404</v>
          </cell>
          <cell r="K177">
            <v>32517</v>
          </cell>
          <cell r="M177">
            <v>70492</v>
          </cell>
          <cell r="O177">
            <v>188069</v>
          </cell>
          <cell r="Q177">
            <v>0</v>
          </cell>
          <cell r="S177">
            <v>250083</v>
          </cell>
          <cell r="U177">
            <v>0</v>
          </cell>
          <cell r="X177">
            <v>294412</v>
          </cell>
          <cell r="Z177">
            <v>2240594</v>
          </cell>
        </row>
        <row r="178">
          <cell r="C178" t="str">
            <v>Front Royal</v>
          </cell>
          <cell r="E178">
            <v>943728</v>
          </cell>
          <cell r="G178">
            <v>164137</v>
          </cell>
          <cell r="I178">
            <v>672494</v>
          </cell>
          <cell r="K178">
            <v>67191</v>
          </cell>
          <cell r="M178">
            <v>357359</v>
          </cell>
          <cell r="O178">
            <v>217523</v>
          </cell>
          <cell r="Q178">
            <v>0</v>
          </cell>
          <cell r="S178">
            <v>0</v>
          </cell>
          <cell r="U178">
            <v>0</v>
          </cell>
          <cell r="X178">
            <v>336088</v>
          </cell>
          <cell r="Z178">
            <v>1414207</v>
          </cell>
        </row>
        <row r="179">
          <cell r="C179" t="str">
            <v>Herndon</v>
          </cell>
          <cell r="E179">
            <v>1703517</v>
          </cell>
          <cell r="G179">
            <v>799162</v>
          </cell>
          <cell r="I179">
            <v>4750718</v>
          </cell>
          <cell r="K179">
            <v>194891</v>
          </cell>
          <cell r="M179">
            <v>371325</v>
          </cell>
          <cell r="O179">
            <v>285490</v>
          </cell>
          <cell r="Q179">
            <v>0</v>
          </cell>
          <cell r="S179">
            <v>337783</v>
          </cell>
          <cell r="U179">
            <v>0</v>
          </cell>
          <cell r="X179">
            <v>2091900</v>
          </cell>
          <cell r="Z179">
            <v>2046307</v>
          </cell>
        </row>
        <row r="180">
          <cell r="C180" t="str">
            <v>Leesburg</v>
          </cell>
          <cell r="E180">
            <v>4167178</v>
          </cell>
          <cell r="G180">
            <v>1564500</v>
          </cell>
          <cell r="I180">
            <v>3292385</v>
          </cell>
          <cell r="K180">
            <v>252006</v>
          </cell>
          <cell r="M180">
            <v>806461</v>
          </cell>
          <cell r="O180">
            <v>875046</v>
          </cell>
          <cell r="Q180">
            <v>0</v>
          </cell>
          <cell r="S180">
            <v>980759</v>
          </cell>
          <cell r="U180">
            <v>0</v>
          </cell>
          <cell r="X180">
            <v>689778</v>
          </cell>
          <cell r="Z180">
            <v>4827853</v>
          </cell>
        </row>
        <row r="181">
          <cell r="C181" t="str">
            <v>Luray</v>
          </cell>
          <cell r="E181">
            <v>156643</v>
          </cell>
          <cell r="G181">
            <v>69996</v>
          </cell>
          <cell r="I181">
            <v>278404</v>
          </cell>
          <cell r="K181">
            <v>29547</v>
          </cell>
          <cell r="M181">
            <v>57409</v>
          </cell>
          <cell r="O181">
            <v>133795</v>
          </cell>
          <cell r="Q181">
            <v>0</v>
          </cell>
          <cell r="S181">
            <v>137920</v>
          </cell>
          <cell r="U181">
            <v>0</v>
          </cell>
          <cell r="X181">
            <v>157008</v>
          </cell>
          <cell r="Z181">
            <v>586310</v>
          </cell>
        </row>
        <row r="183">
          <cell r="C183" t="str">
            <v>Marion</v>
          </cell>
          <cell r="E183">
            <v>215260</v>
          </cell>
          <cell r="G183">
            <v>111140</v>
          </cell>
          <cell r="I183">
            <v>529016</v>
          </cell>
          <cell r="K183">
            <v>7144</v>
          </cell>
          <cell r="M183">
            <v>46874</v>
          </cell>
          <cell r="O183">
            <v>177612</v>
          </cell>
          <cell r="Q183">
            <v>0</v>
          </cell>
          <cell r="S183">
            <v>133494</v>
          </cell>
          <cell r="U183">
            <v>0</v>
          </cell>
          <cell r="X183">
            <v>117917</v>
          </cell>
          <cell r="Z183">
            <v>1166741</v>
          </cell>
        </row>
        <row r="184">
          <cell r="C184" t="str">
            <v>Orange</v>
          </cell>
          <cell r="E184">
            <v>355692</v>
          </cell>
          <cell r="G184">
            <v>251239</v>
          </cell>
          <cell r="I184">
            <v>8499</v>
          </cell>
          <cell r="K184">
            <v>0</v>
          </cell>
          <cell r="M184">
            <v>89927</v>
          </cell>
          <cell r="O184">
            <v>174215</v>
          </cell>
          <cell r="Q184">
            <v>0</v>
          </cell>
          <cell r="S184">
            <v>99260</v>
          </cell>
          <cell r="U184">
            <v>0</v>
          </cell>
          <cell r="X184">
            <v>144115</v>
          </cell>
          <cell r="Z184">
            <v>1032790</v>
          </cell>
        </row>
        <row r="185">
          <cell r="C185" t="str">
            <v>Pulaski</v>
          </cell>
          <cell r="E185">
            <v>517849</v>
          </cell>
          <cell r="G185">
            <v>281270</v>
          </cell>
          <cell r="I185">
            <v>403993</v>
          </cell>
          <cell r="K185">
            <v>31505</v>
          </cell>
          <cell r="M185">
            <v>10730</v>
          </cell>
          <cell r="O185">
            <v>148760</v>
          </cell>
          <cell r="Q185">
            <v>0</v>
          </cell>
          <cell r="S185">
            <v>178642</v>
          </cell>
          <cell r="U185">
            <v>0</v>
          </cell>
          <cell r="X185">
            <v>5764</v>
          </cell>
          <cell r="Z185">
            <v>654793</v>
          </cell>
        </row>
        <row r="186">
          <cell r="C186" t="str">
            <v>Purcellville</v>
          </cell>
          <cell r="E186">
            <v>898669</v>
          </cell>
          <cell r="G186">
            <v>218543</v>
          </cell>
          <cell r="I186">
            <v>666178</v>
          </cell>
          <cell r="K186">
            <v>9866</v>
          </cell>
          <cell r="M186">
            <v>153981</v>
          </cell>
          <cell r="O186">
            <v>249008</v>
          </cell>
          <cell r="Q186">
            <v>0</v>
          </cell>
          <cell r="S186">
            <v>249236</v>
          </cell>
          <cell r="U186">
            <v>0</v>
          </cell>
          <cell r="X186">
            <v>0</v>
          </cell>
          <cell r="Z186">
            <v>1384194</v>
          </cell>
        </row>
        <row r="187">
          <cell r="C187" t="str">
            <v>Richlands</v>
          </cell>
          <cell r="E187">
            <v>383952</v>
          </cell>
          <cell r="G187">
            <v>169874</v>
          </cell>
          <cell r="I187">
            <v>484838</v>
          </cell>
          <cell r="K187">
            <v>0</v>
          </cell>
          <cell r="M187">
            <v>36036</v>
          </cell>
          <cell r="O187">
            <v>157086</v>
          </cell>
          <cell r="Q187">
            <v>0</v>
          </cell>
          <cell r="S187">
            <v>15896</v>
          </cell>
          <cell r="U187">
            <v>0</v>
          </cell>
          <cell r="X187">
            <v>0</v>
          </cell>
          <cell r="Z187">
            <v>694174</v>
          </cell>
        </row>
        <row r="189">
          <cell r="C189" t="str">
            <v>Rocky Mount</v>
          </cell>
          <cell r="E189">
            <v>161774</v>
          </cell>
          <cell r="G189">
            <v>331258</v>
          </cell>
          <cell r="I189">
            <v>671456</v>
          </cell>
          <cell r="K189">
            <v>0</v>
          </cell>
          <cell r="M189">
            <v>2890</v>
          </cell>
          <cell r="O189">
            <v>249226</v>
          </cell>
          <cell r="Q189">
            <v>0</v>
          </cell>
          <cell r="S189">
            <v>95814</v>
          </cell>
          <cell r="U189">
            <v>0</v>
          </cell>
          <cell r="X189">
            <v>99690</v>
          </cell>
          <cell r="Z189">
            <v>1247585</v>
          </cell>
        </row>
        <row r="190">
          <cell r="C190" t="str">
            <v>Smithfield</v>
          </cell>
          <cell r="E190">
            <v>293935</v>
          </cell>
          <cell r="G190">
            <v>196714</v>
          </cell>
          <cell r="I190">
            <v>345173</v>
          </cell>
          <cell r="K190">
            <v>0</v>
          </cell>
          <cell r="M190">
            <v>134933</v>
          </cell>
          <cell r="O190">
            <v>134609</v>
          </cell>
          <cell r="Q190">
            <v>0</v>
          </cell>
          <cell r="S190">
            <v>166913</v>
          </cell>
          <cell r="U190">
            <v>0</v>
          </cell>
          <cell r="X190">
            <v>159413</v>
          </cell>
          <cell r="Z190">
            <v>1264762</v>
          </cell>
        </row>
        <row r="191">
          <cell r="C191" t="str">
            <v>South Boston</v>
          </cell>
          <cell r="E191">
            <v>403634</v>
          </cell>
          <cell r="G191">
            <v>423462</v>
          </cell>
          <cell r="I191">
            <v>593476</v>
          </cell>
          <cell r="K191">
            <v>28088</v>
          </cell>
          <cell r="M191">
            <v>127400</v>
          </cell>
          <cell r="O191">
            <v>196121</v>
          </cell>
          <cell r="Q191">
            <v>0</v>
          </cell>
          <cell r="S191">
            <v>0</v>
          </cell>
          <cell r="U191">
            <v>0</v>
          </cell>
          <cell r="X191">
            <v>146193</v>
          </cell>
          <cell r="Z191">
            <v>1160746</v>
          </cell>
        </row>
        <row r="192">
          <cell r="C192" t="str">
            <v>South Hill</v>
          </cell>
          <cell r="E192">
            <v>294841</v>
          </cell>
          <cell r="G192">
            <v>197831</v>
          </cell>
          <cell r="I192">
            <v>783368</v>
          </cell>
          <cell r="K192">
            <v>0</v>
          </cell>
          <cell r="M192">
            <v>31484</v>
          </cell>
          <cell r="O192">
            <v>184836</v>
          </cell>
          <cell r="Q192">
            <v>0</v>
          </cell>
          <cell r="S192">
            <v>0</v>
          </cell>
          <cell r="U192">
            <v>0</v>
          </cell>
          <cell r="X192">
            <v>372429</v>
          </cell>
          <cell r="Z192">
            <v>1607922</v>
          </cell>
        </row>
        <row r="193">
          <cell r="C193" t="str">
            <v>Strasburg</v>
          </cell>
          <cell r="E193">
            <v>336230</v>
          </cell>
          <cell r="G193">
            <v>62063</v>
          </cell>
          <cell r="I193">
            <v>108961</v>
          </cell>
          <cell r="K193">
            <v>10520</v>
          </cell>
          <cell r="M193">
            <v>132468</v>
          </cell>
          <cell r="O193">
            <v>109953</v>
          </cell>
          <cell r="Q193">
            <v>0</v>
          </cell>
          <cell r="S193">
            <v>121452</v>
          </cell>
          <cell r="U193">
            <v>0</v>
          </cell>
          <cell r="X193">
            <v>148719</v>
          </cell>
          <cell r="Z193">
            <v>553157</v>
          </cell>
        </row>
        <row r="195">
          <cell r="C195" t="str">
            <v>Tazewell</v>
          </cell>
          <cell r="E195">
            <v>292869</v>
          </cell>
          <cell r="G195">
            <v>0</v>
          </cell>
          <cell r="I195">
            <v>217272</v>
          </cell>
          <cell r="K195">
            <v>0</v>
          </cell>
          <cell r="M195">
            <v>34609</v>
          </cell>
          <cell r="O195">
            <v>170392</v>
          </cell>
          <cell r="Q195">
            <v>0</v>
          </cell>
          <cell r="S195">
            <v>51308</v>
          </cell>
          <cell r="U195">
            <v>0</v>
          </cell>
          <cell r="X195">
            <v>0</v>
          </cell>
          <cell r="Z195">
            <v>559769</v>
          </cell>
        </row>
        <row r="196">
          <cell r="C196" t="str">
            <v>Vienna</v>
          </cell>
          <cell r="E196">
            <v>1350263</v>
          </cell>
          <cell r="G196">
            <v>667116</v>
          </cell>
          <cell r="I196">
            <v>2329139</v>
          </cell>
          <cell r="K196">
            <v>371635</v>
          </cell>
          <cell r="M196">
            <v>354312</v>
          </cell>
          <cell r="O196">
            <v>697798</v>
          </cell>
          <cell r="Q196">
            <v>0</v>
          </cell>
          <cell r="S196">
            <v>302198</v>
          </cell>
          <cell r="U196">
            <v>0</v>
          </cell>
          <cell r="X196">
            <v>0</v>
          </cell>
          <cell r="Z196">
            <v>2263450</v>
          </cell>
        </row>
        <row r="197">
          <cell r="C197" t="str">
            <v>Vinton</v>
          </cell>
          <cell r="E197">
            <v>1291285</v>
          </cell>
          <cell r="G197">
            <v>411799</v>
          </cell>
          <cell r="I197">
            <v>517110</v>
          </cell>
          <cell r="K197">
            <v>67600</v>
          </cell>
          <cell r="M197">
            <v>159658</v>
          </cell>
          <cell r="O197">
            <v>154964</v>
          </cell>
          <cell r="Q197">
            <v>0</v>
          </cell>
          <cell r="S197">
            <v>266367</v>
          </cell>
          <cell r="U197">
            <v>2360</v>
          </cell>
          <cell r="X197">
            <v>729</v>
          </cell>
          <cell r="Z197">
            <v>897487</v>
          </cell>
        </row>
        <row r="198">
          <cell r="C198" t="str">
            <v>Warrenton</v>
          </cell>
          <cell r="E198">
            <v>561084</v>
          </cell>
          <cell r="G198">
            <v>500111</v>
          </cell>
          <cell r="I198">
            <v>1914525</v>
          </cell>
          <cell r="K198">
            <v>24342</v>
          </cell>
          <cell r="M198">
            <v>101969</v>
          </cell>
          <cell r="O198">
            <v>496445</v>
          </cell>
          <cell r="Q198">
            <v>0</v>
          </cell>
          <cell r="S198">
            <v>181720</v>
          </cell>
          <cell r="U198">
            <v>0</v>
          </cell>
          <cell r="X198">
            <v>190233</v>
          </cell>
          <cell r="Z198">
            <v>2191572</v>
          </cell>
        </row>
        <row r="199">
          <cell r="C199" t="str">
            <v>West Point</v>
          </cell>
          <cell r="E199">
            <v>229930</v>
          </cell>
          <cell r="G199">
            <v>114601</v>
          </cell>
          <cell r="I199">
            <v>167166</v>
          </cell>
          <cell r="K199">
            <v>0</v>
          </cell>
          <cell r="M199">
            <v>46935</v>
          </cell>
          <cell r="O199">
            <v>19774</v>
          </cell>
          <cell r="Q199">
            <v>0</v>
          </cell>
          <cell r="S199">
            <v>0</v>
          </cell>
          <cell r="U199">
            <v>0</v>
          </cell>
          <cell r="X199">
            <v>0</v>
          </cell>
          <cell r="Z199">
            <v>264492</v>
          </cell>
        </row>
        <row r="201">
          <cell r="C201" t="str">
            <v>Wise</v>
          </cell>
          <cell r="E201">
            <v>110719</v>
          </cell>
          <cell r="G201">
            <v>94402</v>
          </cell>
          <cell r="I201">
            <v>401872</v>
          </cell>
          <cell r="K201">
            <v>5377</v>
          </cell>
          <cell r="M201">
            <v>26992</v>
          </cell>
          <cell r="O201">
            <v>148516</v>
          </cell>
          <cell r="Q201">
            <v>0</v>
          </cell>
          <cell r="S201">
            <v>73535</v>
          </cell>
          <cell r="U201">
            <v>0</v>
          </cell>
          <cell r="X201">
            <v>51631</v>
          </cell>
          <cell r="Z201">
            <v>1001576</v>
          </cell>
        </row>
        <row r="202">
          <cell r="C202" t="str">
            <v>Woodstock</v>
          </cell>
          <cell r="E202">
            <v>224692</v>
          </cell>
          <cell r="G202">
            <v>89167</v>
          </cell>
          <cell r="I202">
            <v>357981</v>
          </cell>
          <cell r="K202">
            <v>0</v>
          </cell>
          <cell r="M202">
            <v>92464</v>
          </cell>
          <cell r="O202">
            <v>199737</v>
          </cell>
          <cell r="Q202">
            <v>0</v>
          </cell>
          <cell r="S202">
            <v>239386</v>
          </cell>
          <cell r="U202">
            <v>0</v>
          </cell>
          <cell r="X202">
            <v>210788</v>
          </cell>
          <cell r="Z202">
            <v>1005123</v>
          </cell>
        </row>
        <row r="203">
          <cell r="C203" t="str">
            <v>Wytheville</v>
          </cell>
          <cell r="E203">
            <v>509911</v>
          </cell>
          <cell r="G203">
            <v>238766</v>
          </cell>
          <cell r="I203">
            <v>1203539</v>
          </cell>
          <cell r="K203">
            <v>14996</v>
          </cell>
          <cell r="M203">
            <v>114968</v>
          </cell>
          <cell r="O203">
            <v>283184</v>
          </cell>
          <cell r="Q203">
            <v>0</v>
          </cell>
          <cell r="S203">
            <v>254518</v>
          </cell>
          <cell r="U203">
            <v>0</v>
          </cell>
          <cell r="X203">
            <v>1101842</v>
          </cell>
          <cell r="Z203">
            <v>2407488</v>
          </cell>
        </row>
        <row r="205">
          <cell r="C205" t="str">
            <v>Total</v>
          </cell>
          <cell r="E205">
            <v>23270974</v>
          </cell>
          <cell r="G205">
            <v>10240162</v>
          </cell>
          <cell r="I205">
            <v>30869769</v>
          </cell>
          <cell r="K205">
            <v>1991427</v>
          </cell>
          <cell r="M205">
            <v>4924441</v>
          </cell>
          <cell r="O205">
            <v>8909107</v>
          </cell>
          <cell r="Q205">
            <v>0</v>
          </cell>
          <cell r="S205">
            <v>6539424</v>
          </cell>
          <cell r="U205">
            <v>49498</v>
          </cell>
          <cell r="X205">
            <v>10493929</v>
          </cell>
          <cell r="Z205">
            <v>56470807</v>
          </cell>
        </row>
        <row r="207">
          <cell r="C207" t="str">
            <v>Grand Total</v>
          </cell>
          <cell r="E207">
            <v>1092459865</v>
          </cell>
          <cell r="G207">
            <v>319628455</v>
          </cell>
          <cell r="I207">
            <v>707420858</v>
          </cell>
          <cell r="K207">
            <v>23690430</v>
          </cell>
          <cell r="M207">
            <v>175501322</v>
          </cell>
          <cell r="O207">
            <v>85111822</v>
          </cell>
          <cell r="Q207">
            <v>97645275</v>
          </cell>
          <cell r="S207">
            <v>68232393</v>
          </cell>
          <cell r="U207">
            <v>19314873</v>
          </cell>
          <cell r="X207">
            <v>188017622</v>
          </cell>
          <cell r="Z207">
            <v>500909315</v>
          </cell>
        </row>
        <row r="210">
          <cell r="C210" t="str">
            <v>NOTE:  For detailed explanation of information in this section, please see the notes starting on page 161 of this report.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"/>
      <sheetName val="Table of Contents"/>
      <sheetName val="Exhibit A - City"/>
      <sheetName val="Exhibit A - County"/>
      <sheetName val="Exhibit A - Town"/>
      <sheetName val="Exhibit B - City"/>
      <sheetName val="Exhibit B - County"/>
      <sheetName val="Exhibit B - Town"/>
      <sheetName val="Exhibit B1 - City"/>
      <sheetName val="Exhibit B1 - County"/>
      <sheetName val="Exhibit B1 - Town"/>
      <sheetName val="Exhibit B2 - City"/>
      <sheetName val="Exhibit B2 - County"/>
      <sheetName val="Exhibit B2 - Town"/>
      <sheetName val="Exhibit C - City"/>
      <sheetName val="Exhibit C - County"/>
      <sheetName val="Exhibit C - Town"/>
      <sheetName val="Exhibit C1 - City"/>
      <sheetName val="Exhibit C1 - County"/>
      <sheetName val="Exhibit C1 - Town"/>
      <sheetName val="Exhibit C2 - City"/>
      <sheetName val="Exhibit C2 - County"/>
      <sheetName val="Exhibit C2 - Town"/>
      <sheetName val="Exhibit C3 - City"/>
      <sheetName val="Exhibit C3 - County"/>
      <sheetName val="Exhibit C3 - Town"/>
      <sheetName val="Exhibit C4 - City"/>
      <sheetName val="Exhibit C4 - County"/>
      <sheetName val="Exhibit C4 - Town"/>
      <sheetName val="Exhibit C5 - City"/>
      <sheetName val="Exhibit C5 - County"/>
      <sheetName val="Exhibit C5 - Town"/>
      <sheetName val="Exhibit C6 - City"/>
      <sheetName val="Exhibit C6 - County"/>
      <sheetName val="Exhibit C6 - Town"/>
      <sheetName val="Exhibit C7 - City"/>
      <sheetName val="Exhibit C7 - County"/>
      <sheetName val="Exhibit C7 - Town"/>
      <sheetName val="Exhibit C8 - City"/>
      <sheetName val="Exhibit C8 - County"/>
      <sheetName val="Exhibit C8 - Town"/>
      <sheetName val="Exhibit D - City"/>
      <sheetName val="Exhibit D - County"/>
      <sheetName val="Exhibit D - Town"/>
      <sheetName val="Exhibit E - City"/>
      <sheetName val="Exhibit E - County"/>
      <sheetName val="Exhibit E - Town"/>
      <sheetName val="Exhibit F - City"/>
      <sheetName val="Exhibit F - County"/>
      <sheetName val="Exhibit F - Town"/>
      <sheetName val="Exhibit G - City"/>
      <sheetName val="Exhibit G - County"/>
      <sheetName val="Exhibit G - Town"/>
      <sheetName val="Exhibit H-City"/>
      <sheetName val="Exhibit H-Count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B8" t="str">
            <v>Abingdon</v>
          </cell>
          <cell r="C8">
            <v>625761</v>
          </cell>
          <cell r="D8">
            <v>83048</v>
          </cell>
          <cell r="E8">
            <v>957533</v>
          </cell>
          <cell r="F8">
            <v>51903</v>
          </cell>
          <cell r="G8">
            <v>157071</v>
          </cell>
          <cell r="H8">
            <v>692257</v>
          </cell>
          <cell r="I8">
            <v>0</v>
          </cell>
          <cell r="J8">
            <v>207298</v>
          </cell>
          <cell r="K8">
            <v>0</v>
          </cell>
          <cell r="L8">
            <v>1107105</v>
          </cell>
          <cell r="M8">
            <v>3796797</v>
          </cell>
        </row>
        <row r="9">
          <cell r="B9" t="str">
            <v>Ashland</v>
          </cell>
          <cell r="C9">
            <v>762464</v>
          </cell>
          <cell r="D9">
            <v>163017</v>
          </cell>
          <cell r="E9">
            <v>598121</v>
          </cell>
          <cell r="F9">
            <v>0</v>
          </cell>
          <cell r="G9">
            <v>112199</v>
          </cell>
          <cell r="H9">
            <v>387526</v>
          </cell>
          <cell r="I9">
            <v>0</v>
          </cell>
          <cell r="J9">
            <v>221942</v>
          </cell>
          <cell r="K9">
            <v>0</v>
          </cell>
          <cell r="L9">
            <v>1136471</v>
          </cell>
          <cell r="M9">
            <v>3282837</v>
          </cell>
        </row>
        <row r="10">
          <cell r="B10" t="str">
            <v>Bedford</v>
          </cell>
          <cell r="C10">
            <v>328026</v>
          </cell>
          <cell r="D10">
            <v>0</v>
          </cell>
          <cell r="E10">
            <v>21150</v>
          </cell>
          <cell r="F10">
            <v>0</v>
          </cell>
          <cell r="G10">
            <v>0</v>
          </cell>
          <cell r="H10">
            <v>257752</v>
          </cell>
          <cell r="I10">
            <v>0</v>
          </cell>
          <cell r="J10">
            <v>215280</v>
          </cell>
          <cell r="K10">
            <v>0</v>
          </cell>
          <cell r="L10">
            <v>64448</v>
          </cell>
          <cell r="M10">
            <v>1582364</v>
          </cell>
        </row>
        <row r="11">
          <cell r="B11" t="str">
            <v>Berryville</v>
          </cell>
          <cell r="C11">
            <v>239274</v>
          </cell>
          <cell r="D11">
            <v>115891</v>
          </cell>
          <cell r="E11">
            <v>266539</v>
          </cell>
          <cell r="F11">
            <v>0</v>
          </cell>
          <cell r="G11">
            <v>101285</v>
          </cell>
          <cell r="H11">
            <v>159179</v>
          </cell>
          <cell r="I11">
            <v>0</v>
          </cell>
          <cell r="J11">
            <v>16947</v>
          </cell>
          <cell r="K11">
            <v>0</v>
          </cell>
          <cell r="L11">
            <v>10266</v>
          </cell>
          <cell r="M11">
            <v>406181</v>
          </cell>
        </row>
        <row r="12">
          <cell r="B12" t="str">
            <v>Big Stone Gap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Blacksburg</v>
          </cell>
          <cell r="C13">
            <v>1938012</v>
          </cell>
          <cell r="D13">
            <v>896951</v>
          </cell>
          <cell r="E13">
            <v>3246402</v>
          </cell>
          <cell r="F13">
            <v>543000</v>
          </cell>
          <cell r="G13">
            <v>219003</v>
          </cell>
          <cell r="H13">
            <v>770282</v>
          </cell>
          <cell r="I13">
            <v>0</v>
          </cell>
          <cell r="J13">
            <v>197292</v>
          </cell>
          <cell r="K13">
            <v>0</v>
          </cell>
          <cell r="L13">
            <v>1853524</v>
          </cell>
          <cell r="M13">
            <v>6649113</v>
          </cell>
        </row>
        <row r="14">
          <cell r="B14" t="str">
            <v>Bluefield</v>
          </cell>
          <cell r="C14">
            <v>435496</v>
          </cell>
          <cell r="D14">
            <v>108603</v>
          </cell>
          <cell r="E14">
            <v>680918</v>
          </cell>
          <cell r="F14">
            <v>14471</v>
          </cell>
          <cell r="G14">
            <v>36635</v>
          </cell>
          <cell r="H14">
            <v>222104</v>
          </cell>
          <cell r="I14">
            <v>0</v>
          </cell>
          <cell r="J14">
            <v>259061</v>
          </cell>
          <cell r="K14">
            <v>0</v>
          </cell>
          <cell r="L14">
            <v>0</v>
          </cell>
          <cell r="M14">
            <v>1812093</v>
          </cell>
        </row>
        <row r="15">
          <cell r="B15" t="str">
            <v>Bridgewater</v>
          </cell>
          <cell r="C15">
            <v>298889</v>
          </cell>
          <cell r="D15">
            <v>735101</v>
          </cell>
          <cell r="E15">
            <v>235246</v>
          </cell>
          <cell r="F15">
            <v>0</v>
          </cell>
          <cell r="G15">
            <v>100718</v>
          </cell>
          <cell r="H15">
            <v>189060</v>
          </cell>
          <cell r="I15">
            <v>0</v>
          </cell>
          <cell r="J15">
            <v>20454</v>
          </cell>
          <cell r="K15">
            <v>0</v>
          </cell>
          <cell r="L15">
            <v>0</v>
          </cell>
          <cell r="M15">
            <v>930375</v>
          </cell>
        </row>
        <row r="16">
          <cell r="B16" t="str">
            <v>Broadway</v>
          </cell>
          <cell r="C16">
            <v>283703</v>
          </cell>
          <cell r="D16">
            <v>74075</v>
          </cell>
          <cell r="E16">
            <v>101369</v>
          </cell>
          <cell r="F16">
            <v>0</v>
          </cell>
          <cell r="G16">
            <v>76504</v>
          </cell>
          <cell r="H16">
            <v>89625</v>
          </cell>
          <cell r="I16">
            <v>0</v>
          </cell>
          <cell r="J16">
            <v>87005</v>
          </cell>
          <cell r="K16">
            <v>0</v>
          </cell>
          <cell r="L16">
            <v>4332</v>
          </cell>
          <cell r="M16">
            <v>264210</v>
          </cell>
        </row>
        <row r="17">
          <cell r="B17" t="str">
            <v>Christiansburg</v>
          </cell>
          <cell r="C17">
            <v>2706608</v>
          </cell>
          <cell r="D17">
            <v>606359</v>
          </cell>
          <cell r="E17">
            <v>3175283</v>
          </cell>
          <cell r="F17">
            <v>102607</v>
          </cell>
          <cell r="G17">
            <v>621463</v>
          </cell>
          <cell r="H17">
            <v>1017644</v>
          </cell>
          <cell r="I17">
            <v>0</v>
          </cell>
          <cell r="J17">
            <v>390585</v>
          </cell>
          <cell r="K17">
            <v>0</v>
          </cell>
          <cell r="L17">
            <v>1996828</v>
          </cell>
          <cell r="M17">
            <v>8743128</v>
          </cell>
        </row>
        <row r="18">
          <cell r="B18" t="str">
            <v>Clifton Forge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B19" t="str">
            <v>Colonial Beach</v>
          </cell>
          <cell r="C19">
            <v>416909</v>
          </cell>
          <cell r="D19">
            <v>107357</v>
          </cell>
          <cell r="E19">
            <v>131152</v>
          </cell>
          <cell r="F19">
            <v>0</v>
          </cell>
          <cell r="G19">
            <v>69590</v>
          </cell>
          <cell r="H19">
            <v>74067</v>
          </cell>
          <cell r="I19">
            <v>0</v>
          </cell>
          <cell r="J19">
            <v>66432</v>
          </cell>
          <cell r="K19">
            <v>0</v>
          </cell>
          <cell r="L19">
            <v>111979</v>
          </cell>
          <cell r="M19">
            <v>660973</v>
          </cell>
        </row>
        <row r="20">
          <cell r="B20" t="str">
            <v>Culpeper</v>
          </cell>
          <cell r="C20">
            <v>2125855</v>
          </cell>
          <cell r="D20">
            <v>66003</v>
          </cell>
          <cell r="E20">
            <v>1159132</v>
          </cell>
          <cell r="F20">
            <v>0</v>
          </cell>
          <cell r="G20">
            <v>0</v>
          </cell>
          <cell r="H20">
            <v>510246</v>
          </cell>
          <cell r="I20">
            <v>0</v>
          </cell>
          <cell r="J20">
            <v>207338</v>
          </cell>
          <cell r="K20">
            <v>32766</v>
          </cell>
          <cell r="L20">
            <v>503564</v>
          </cell>
          <cell r="M20">
            <v>5176632</v>
          </cell>
        </row>
        <row r="21">
          <cell r="B21" t="str">
            <v>Dumfries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B22" t="str">
            <v>Farmville</v>
          </cell>
          <cell r="C22">
            <v>484499</v>
          </cell>
          <cell r="D22">
            <v>367121</v>
          </cell>
          <cell r="E22">
            <v>1574490</v>
          </cell>
          <cell r="F22">
            <v>23438</v>
          </cell>
          <cell r="G22">
            <v>86097</v>
          </cell>
          <cell r="H22">
            <v>239706</v>
          </cell>
          <cell r="I22">
            <v>0</v>
          </cell>
          <cell r="J22">
            <v>191775</v>
          </cell>
          <cell r="K22">
            <v>0</v>
          </cell>
          <cell r="L22">
            <v>794209</v>
          </cell>
          <cell r="M22">
            <v>3383893</v>
          </cell>
        </row>
        <row r="23">
          <cell r="B23" t="str">
            <v>Front Royal</v>
          </cell>
          <cell r="C23">
            <v>1344539</v>
          </cell>
          <cell r="D23">
            <v>236869</v>
          </cell>
          <cell r="E23">
            <v>921215</v>
          </cell>
          <cell r="F23">
            <v>74057</v>
          </cell>
          <cell r="G23">
            <v>385138</v>
          </cell>
          <cell r="H23">
            <v>422070</v>
          </cell>
          <cell r="I23">
            <v>0</v>
          </cell>
          <cell r="J23">
            <v>0</v>
          </cell>
          <cell r="K23">
            <v>0</v>
          </cell>
          <cell r="L23">
            <v>352893</v>
          </cell>
          <cell r="M23">
            <v>2186812</v>
          </cell>
        </row>
        <row r="24">
          <cell r="B24" t="str">
            <v>Herndon</v>
          </cell>
          <cell r="C24">
            <v>2326918</v>
          </cell>
          <cell r="D24">
            <v>786539</v>
          </cell>
          <cell r="E24">
            <v>5863537</v>
          </cell>
          <cell r="F24">
            <v>0</v>
          </cell>
          <cell r="G24">
            <v>430872</v>
          </cell>
          <cell r="H24">
            <v>483622</v>
          </cell>
          <cell r="I24">
            <v>0</v>
          </cell>
          <cell r="J24">
            <v>175432</v>
          </cell>
          <cell r="K24">
            <v>0</v>
          </cell>
          <cell r="L24">
            <v>1267569</v>
          </cell>
          <cell r="M24">
            <v>3447384</v>
          </cell>
        </row>
        <row r="25">
          <cell r="B25" t="str">
            <v>Leesburg</v>
          </cell>
          <cell r="C25">
            <v>7135552</v>
          </cell>
          <cell r="D25">
            <v>1354300</v>
          </cell>
          <cell r="E25">
            <v>4361698</v>
          </cell>
          <cell r="F25">
            <v>213396</v>
          </cell>
          <cell r="G25">
            <v>898095</v>
          </cell>
          <cell r="H25">
            <v>1629903</v>
          </cell>
          <cell r="I25">
            <v>0</v>
          </cell>
          <cell r="J25">
            <v>618476</v>
          </cell>
          <cell r="K25">
            <v>0</v>
          </cell>
          <cell r="L25">
            <v>803751</v>
          </cell>
          <cell r="M25">
            <v>7545383</v>
          </cell>
        </row>
        <row r="26">
          <cell r="B26" t="str">
            <v>Luray</v>
          </cell>
          <cell r="C26">
            <v>270094</v>
          </cell>
          <cell r="D26">
            <v>65513</v>
          </cell>
          <cell r="E26">
            <v>398277</v>
          </cell>
          <cell r="F26">
            <v>30880</v>
          </cell>
          <cell r="G26">
            <v>56212</v>
          </cell>
          <cell r="H26">
            <v>580546</v>
          </cell>
          <cell r="I26">
            <v>0</v>
          </cell>
          <cell r="J26">
            <v>132611</v>
          </cell>
          <cell r="K26">
            <v>0</v>
          </cell>
          <cell r="L26">
            <v>282197</v>
          </cell>
          <cell r="M26">
            <v>829470</v>
          </cell>
        </row>
        <row r="27">
          <cell r="B27" t="str">
            <v>Marion</v>
          </cell>
          <cell r="C27">
            <v>248142</v>
          </cell>
          <cell r="D27">
            <v>112327</v>
          </cell>
          <cell r="E27">
            <v>602087</v>
          </cell>
          <cell r="F27">
            <v>4883</v>
          </cell>
          <cell r="G27">
            <v>86463</v>
          </cell>
          <cell r="H27">
            <v>200786</v>
          </cell>
          <cell r="I27">
            <v>0</v>
          </cell>
          <cell r="J27">
            <v>116955</v>
          </cell>
          <cell r="K27">
            <v>0</v>
          </cell>
          <cell r="L27">
            <v>149975</v>
          </cell>
          <cell r="M27">
            <v>1551447</v>
          </cell>
        </row>
        <row r="28">
          <cell r="B28" t="str">
            <v>Orange</v>
          </cell>
          <cell r="C28">
            <v>350017</v>
          </cell>
          <cell r="D28">
            <v>249518</v>
          </cell>
          <cell r="E28">
            <v>237</v>
          </cell>
          <cell r="F28">
            <v>0</v>
          </cell>
          <cell r="G28">
            <v>98012</v>
          </cell>
          <cell r="H28">
            <v>148930</v>
          </cell>
          <cell r="I28">
            <v>0</v>
          </cell>
          <cell r="J28">
            <v>81000</v>
          </cell>
          <cell r="K28">
            <v>0</v>
          </cell>
          <cell r="L28">
            <v>162334</v>
          </cell>
          <cell r="M28">
            <v>1480589</v>
          </cell>
        </row>
        <row r="29">
          <cell r="B29" t="str">
            <v>Pulaski</v>
          </cell>
          <cell r="C29">
            <v>707754</v>
          </cell>
          <cell r="D29">
            <v>226848</v>
          </cell>
          <cell r="E29">
            <v>539303</v>
          </cell>
          <cell r="F29">
            <v>3623</v>
          </cell>
          <cell r="G29">
            <v>88858</v>
          </cell>
          <cell r="H29">
            <v>202557</v>
          </cell>
          <cell r="I29">
            <v>0</v>
          </cell>
          <cell r="J29">
            <v>211964</v>
          </cell>
          <cell r="K29">
            <v>0</v>
          </cell>
          <cell r="L29">
            <v>48280</v>
          </cell>
          <cell r="M29">
            <v>1070776</v>
          </cell>
        </row>
        <row r="30">
          <cell r="B30" t="str">
            <v>Purcellville</v>
          </cell>
          <cell r="C30">
            <v>1615994</v>
          </cell>
          <cell r="D30">
            <v>216334</v>
          </cell>
          <cell r="E30">
            <v>949542</v>
          </cell>
          <cell r="F30">
            <v>10347</v>
          </cell>
          <cell r="G30">
            <v>195693</v>
          </cell>
          <cell r="H30">
            <v>394553</v>
          </cell>
          <cell r="I30">
            <v>0</v>
          </cell>
          <cell r="J30">
            <v>200274</v>
          </cell>
          <cell r="K30">
            <v>0</v>
          </cell>
          <cell r="L30">
            <v>346</v>
          </cell>
          <cell r="M30">
            <v>2751798</v>
          </cell>
        </row>
        <row r="31">
          <cell r="B31" t="str">
            <v>Richlands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B32" t="str">
            <v>Rocky Mount</v>
          </cell>
          <cell r="C32">
            <v>278770</v>
          </cell>
          <cell r="D32">
            <v>317320</v>
          </cell>
          <cell r="E32">
            <v>777979</v>
          </cell>
          <cell r="F32">
            <v>0</v>
          </cell>
          <cell r="G32">
            <v>0</v>
          </cell>
          <cell r="H32">
            <v>440763</v>
          </cell>
          <cell r="I32">
            <v>0</v>
          </cell>
          <cell r="J32">
            <v>84390</v>
          </cell>
          <cell r="K32">
            <v>0</v>
          </cell>
          <cell r="L32">
            <v>227767</v>
          </cell>
          <cell r="M32">
            <v>1974015</v>
          </cell>
        </row>
        <row r="33">
          <cell r="B33" t="str">
            <v>Smithfield</v>
          </cell>
          <cell r="C33">
            <v>540311</v>
          </cell>
          <cell r="D33">
            <v>195542</v>
          </cell>
          <cell r="E33">
            <v>505998</v>
          </cell>
          <cell r="F33">
            <v>0</v>
          </cell>
          <cell r="G33">
            <v>243106</v>
          </cell>
          <cell r="H33">
            <v>167804</v>
          </cell>
          <cell r="I33">
            <v>0</v>
          </cell>
          <cell r="J33">
            <v>211408</v>
          </cell>
          <cell r="K33">
            <v>0</v>
          </cell>
          <cell r="L33">
            <v>245105</v>
          </cell>
          <cell r="M33">
            <v>2277144</v>
          </cell>
        </row>
        <row r="34">
          <cell r="B34" t="str">
            <v>South Boston</v>
          </cell>
          <cell r="C34">
            <v>556094</v>
          </cell>
          <cell r="D34">
            <v>395216</v>
          </cell>
          <cell r="E34">
            <v>663835</v>
          </cell>
          <cell r="F34">
            <v>8690</v>
          </cell>
          <cell r="G34">
            <v>142280</v>
          </cell>
          <cell r="H34">
            <v>366187</v>
          </cell>
          <cell r="I34">
            <v>0</v>
          </cell>
          <cell r="J34">
            <v>114683</v>
          </cell>
          <cell r="K34">
            <v>0</v>
          </cell>
          <cell r="L34">
            <v>230533</v>
          </cell>
          <cell r="M34">
            <v>2336251</v>
          </cell>
        </row>
        <row r="35">
          <cell r="B35" t="str">
            <v>South Hill</v>
          </cell>
          <cell r="C35">
            <v>670326</v>
          </cell>
          <cell r="D35">
            <v>195134</v>
          </cell>
          <cell r="E35">
            <v>1023363</v>
          </cell>
          <cell r="F35">
            <v>0</v>
          </cell>
          <cell r="G35">
            <v>46182</v>
          </cell>
          <cell r="H35">
            <v>247694</v>
          </cell>
          <cell r="I35">
            <v>0</v>
          </cell>
          <cell r="J35">
            <v>207455</v>
          </cell>
          <cell r="K35">
            <v>0</v>
          </cell>
          <cell r="L35">
            <v>747348</v>
          </cell>
          <cell r="M35">
            <v>2283575</v>
          </cell>
        </row>
        <row r="36">
          <cell r="B36" t="str">
            <v>Strasburg</v>
          </cell>
          <cell r="C36">
            <v>491243</v>
          </cell>
          <cell r="D36">
            <v>127233</v>
          </cell>
          <cell r="E36">
            <v>166137</v>
          </cell>
          <cell r="F36">
            <v>22198</v>
          </cell>
          <cell r="G36">
            <v>168777</v>
          </cell>
          <cell r="H36">
            <v>122921</v>
          </cell>
          <cell r="I36">
            <v>0</v>
          </cell>
          <cell r="J36">
            <v>92625</v>
          </cell>
          <cell r="K36">
            <v>0</v>
          </cell>
          <cell r="L36">
            <v>199321</v>
          </cell>
          <cell r="M36">
            <v>895074</v>
          </cell>
        </row>
        <row r="37">
          <cell r="B37" t="str">
            <v>Tazewell</v>
          </cell>
          <cell r="C37">
            <v>327155</v>
          </cell>
          <cell r="D37">
            <v>71591</v>
          </cell>
          <cell r="E37">
            <v>315821</v>
          </cell>
          <cell r="F37">
            <v>0</v>
          </cell>
          <cell r="G37">
            <v>69875</v>
          </cell>
          <cell r="H37">
            <v>198647</v>
          </cell>
          <cell r="I37">
            <v>0</v>
          </cell>
          <cell r="J37">
            <v>246000</v>
          </cell>
          <cell r="K37">
            <v>0</v>
          </cell>
          <cell r="L37">
            <v>31003</v>
          </cell>
          <cell r="M37">
            <v>959240</v>
          </cell>
        </row>
        <row r="38">
          <cell r="B38" t="str">
            <v>Vienna</v>
          </cell>
          <cell r="C38">
            <v>1850910</v>
          </cell>
          <cell r="D38">
            <v>661544</v>
          </cell>
          <cell r="E38">
            <v>2635973</v>
          </cell>
          <cell r="F38">
            <v>389067</v>
          </cell>
          <cell r="G38">
            <v>387615</v>
          </cell>
          <cell r="H38">
            <v>998962</v>
          </cell>
          <cell r="I38">
            <v>0</v>
          </cell>
          <cell r="J38">
            <v>218293</v>
          </cell>
          <cell r="K38">
            <v>0</v>
          </cell>
          <cell r="L38">
            <v>0</v>
          </cell>
          <cell r="M38">
            <v>3331812</v>
          </cell>
        </row>
        <row r="39">
          <cell r="B39" t="str">
            <v>Vinton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B40" t="str">
            <v>Warrenton</v>
          </cell>
          <cell r="C40">
            <v>978837</v>
          </cell>
          <cell r="D40">
            <v>499103</v>
          </cell>
          <cell r="E40">
            <v>1964786</v>
          </cell>
          <cell r="F40">
            <v>16365</v>
          </cell>
          <cell r="G40">
            <v>219887</v>
          </cell>
          <cell r="H40">
            <v>1330962</v>
          </cell>
          <cell r="I40">
            <v>0</v>
          </cell>
          <cell r="J40">
            <v>173866</v>
          </cell>
          <cell r="K40">
            <v>0</v>
          </cell>
          <cell r="L40">
            <v>261215</v>
          </cell>
          <cell r="M40">
            <v>3296859</v>
          </cell>
        </row>
        <row r="41">
          <cell r="B41" t="str">
            <v>West Point</v>
          </cell>
          <cell r="C41">
            <v>479428</v>
          </cell>
          <cell r="D41">
            <v>116263</v>
          </cell>
          <cell r="E41">
            <v>260726</v>
          </cell>
          <cell r="F41">
            <v>0</v>
          </cell>
          <cell r="G41">
            <v>52442</v>
          </cell>
          <cell r="H41">
            <v>103321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369636</v>
          </cell>
        </row>
        <row r="42">
          <cell r="B42" t="str">
            <v>Wise</v>
          </cell>
          <cell r="C42">
            <v>107054</v>
          </cell>
          <cell r="D42">
            <v>88324</v>
          </cell>
          <cell r="E42">
            <v>488703</v>
          </cell>
          <cell r="F42">
            <v>2502</v>
          </cell>
          <cell r="G42">
            <v>0</v>
          </cell>
          <cell r="H42">
            <v>160190</v>
          </cell>
          <cell r="I42">
            <v>0</v>
          </cell>
          <cell r="J42">
            <v>42300</v>
          </cell>
          <cell r="K42">
            <v>0</v>
          </cell>
          <cell r="L42">
            <v>138848</v>
          </cell>
          <cell r="M42">
            <v>1399414</v>
          </cell>
        </row>
        <row r="43">
          <cell r="B43" t="str">
            <v>Woodstock</v>
          </cell>
          <cell r="C43">
            <v>325132</v>
          </cell>
          <cell r="D43">
            <v>228420</v>
          </cell>
          <cell r="E43">
            <v>507361</v>
          </cell>
          <cell r="F43">
            <v>0</v>
          </cell>
          <cell r="G43">
            <v>131193</v>
          </cell>
          <cell r="H43">
            <v>242632</v>
          </cell>
          <cell r="I43">
            <v>0</v>
          </cell>
          <cell r="J43">
            <v>177766</v>
          </cell>
          <cell r="K43">
            <v>0</v>
          </cell>
          <cell r="L43">
            <v>405684</v>
          </cell>
          <cell r="M43">
            <v>1965962</v>
          </cell>
        </row>
        <row r="44">
          <cell r="B44" t="str">
            <v>Wytheville</v>
          </cell>
          <cell r="C44">
            <v>762022</v>
          </cell>
          <cell r="D44">
            <v>241692</v>
          </cell>
          <cell r="E44">
            <v>1792481</v>
          </cell>
          <cell r="F44">
            <v>500</v>
          </cell>
          <cell r="G44">
            <v>142230</v>
          </cell>
          <cell r="H44">
            <v>463167</v>
          </cell>
          <cell r="I44">
            <v>0</v>
          </cell>
          <cell r="J44">
            <v>249799</v>
          </cell>
          <cell r="K44">
            <v>0</v>
          </cell>
          <cell r="L44">
            <v>1974892</v>
          </cell>
          <cell r="M44">
            <v>3511612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hattarai, Pratiksha" id="{1C45B312-1DFA-42A1-B589-9C69D1159A5E}" userId="S::PBhattarai@Virginia.org::363a246e-e625-49ef-b648-530e471610f3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54" dT="2024-02-06T14:31:37.06" personId="{1C45B312-1DFA-42A1-B589-9C69D1159A5E}" id="{B4027B72-A005-4D39-A1D4-47AD594A3D93}">
    <text>Includes Bedford City and Bedford  County data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M54" dT="2024-02-06T14:33:23.06" personId="{1C45B312-1DFA-42A1-B589-9C69D1159A5E}" id="{709E4B57-5ADD-4080-860D-94C4D23E1CD5}">
    <text>Includes Bedford City and Bedford  County data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s://www.apa.virginia.gov/APA_Reports/LG_ComparativeReports.aspx" TargetMode="Externa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https://www.apa.virginia.gov/APA_Reports/LG_ComparativeReports.aspx" TargetMode="External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pa.virginia.gov/APA_Reports/LG_ComparativeReports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2E47-5B84-4041-ADC4-E3E4E1339A72}">
  <dimension ref="A1:P177"/>
  <sheetViews>
    <sheetView tabSelected="1" workbookViewId="0">
      <selection activeCell="O11" sqref="O11"/>
    </sheetView>
  </sheetViews>
  <sheetFormatPr defaultRowHeight="14.5" x14ac:dyDescent="0.35"/>
  <cols>
    <col min="1" max="1" width="21" customWidth="1"/>
    <col min="2" max="2" width="11.81640625" bestFit="1" customWidth="1"/>
    <col min="3" max="3" width="17.453125" bestFit="1" customWidth="1"/>
    <col min="4" max="14" width="15.08984375" customWidth="1"/>
  </cols>
  <sheetData>
    <row r="1" spans="1:16" ht="23.5" x14ac:dyDescent="0.55000000000000004">
      <c r="A1" s="10" t="s">
        <v>186</v>
      </c>
    </row>
    <row r="2" spans="1:16" x14ac:dyDescent="0.35">
      <c r="A2" s="3" t="s">
        <v>183</v>
      </c>
    </row>
    <row r="3" spans="1:16" x14ac:dyDescent="0.35">
      <c r="A3" s="11" t="s">
        <v>131</v>
      </c>
    </row>
    <row r="6" spans="1:16" s="3" customFormat="1" x14ac:dyDescent="0.35">
      <c r="A6" s="3" t="s">
        <v>0</v>
      </c>
      <c r="B6" s="3" t="s">
        <v>181</v>
      </c>
      <c r="C6" s="3" t="s">
        <v>132</v>
      </c>
      <c r="D6" s="3" t="s">
        <v>134</v>
      </c>
      <c r="E6" s="3" t="s">
        <v>135</v>
      </c>
      <c r="F6" s="3" t="s">
        <v>136</v>
      </c>
      <c r="G6" s="3" t="s">
        <v>137</v>
      </c>
      <c r="H6" s="3" t="s">
        <v>138</v>
      </c>
      <c r="I6" s="3" t="s">
        <v>139</v>
      </c>
      <c r="J6" s="3" t="s">
        <v>140</v>
      </c>
      <c r="K6" s="3" t="s">
        <v>141</v>
      </c>
      <c r="L6" s="3" t="s">
        <v>142</v>
      </c>
      <c r="M6" s="3" t="s">
        <v>143</v>
      </c>
    </row>
    <row r="7" spans="1:16" x14ac:dyDescent="0.35">
      <c r="A7" s="4" t="s">
        <v>144</v>
      </c>
      <c r="B7" t="s">
        <v>5</v>
      </c>
      <c r="C7" t="s">
        <v>182</v>
      </c>
      <c r="D7" s="12">
        <v>28872822</v>
      </c>
      <c r="E7" s="12">
        <v>21934868</v>
      </c>
      <c r="F7" s="12">
        <v>19765936</v>
      </c>
      <c r="G7" s="12">
        <v>23999948</v>
      </c>
      <c r="H7" s="12">
        <v>18283682</v>
      </c>
      <c r="I7" s="12">
        <v>18878758</v>
      </c>
      <c r="J7" s="12">
        <v>18655330</v>
      </c>
      <c r="K7" s="12">
        <v>17635886</v>
      </c>
      <c r="L7" s="12">
        <v>17404589</v>
      </c>
      <c r="M7" s="12">
        <v>17325897</v>
      </c>
      <c r="P7" s="6"/>
    </row>
    <row r="8" spans="1:16" x14ac:dyDescent="0.35">
      <c r="A8" s="4" t="s">
        <v>145</v>
      </c>
      <c r="B8" t="s">
        <v>5</v>
      </c>
      <c r="C8" t="s">
        <v>182</v>
      </c>
      <c r="D8" s="12">
        <v>7060364</v>
      </c>
      <c r="E8" s="12">
        <v>5872031</v>
      </c>
      <c r="F8" s="12">
        <v>5538138</v>
      </c>
      <c r="G8" s="12">
        <v>6015143</v>
      </c>
      <c r="H8" s="12">
        <v>5642445</v>
      </c>
      <c r="I8" s="12">
        <v>5743673</v>
      </c>
      <c r="J8" s="12">
        <v>5624278</v>
      </c>
      <c r="K8" s="12">
        <v>5749073</v>
      </c>
      <c r="L8" s="12">
        <v>5226248</v>
      </c>
      <c r="M8" s="12">
        <v>5349403</v>
      </c>
      <c r="P8" s="6"/>
    </row>
    <row r="9" spans="1:16" x14ac:dyDescent="0.35">
      <c r="A9" s="4" t="s">
        <v>146</v>
      </c>
      <c r="B9" t="s">
        <v>5</v>
      </c>
      <c r="C9" t="s">
        <v>182</v>
      </c>
      <c r="D9" s="12">
        <v>387636</v>
      </c>
      <c r="E9" s="12">
        <v>391982</v>
      </c>
      <c r="F9" s="12">
        <v>360599</v>
      </c>
      <c r="G9" s="12">
        <v>354913</v>
      </c>
      <c r="H9" s="12">
        <v>314150</v>
      </c>
      <c r="I9" s="12">
        <v>319870</v>
      </c>
      <c r="J9" s="12">
        <v>340008</v>
      </c>
      <c r="K9" s="12">
        <v>326384</v>
      </c>
      <c r="L9" s="12">
        <v>297771</v>
      </c>
      <c r="M9" s="12">
        <v>290324</v>
      </c>
      <c r="P9" s="6"/>
    </row>
    <row r="10" spans="1:16" x14ac:dyDescent="0.35">
      <c r="A10" s="4" t="s">
        <v>147</v>
      </c>
      <c r="B10" t="s">
        <v>5</v>
      </c>
      <c r="C10" t="s">
        <v>182</v>
      </c>
      <c r="D10" s="12">
        <v>15925582</v>
      </c>
      <c r="E10" s="12">
        <v>11032143</v>
      </c>
      <c r="F10" s="12">
        <v>12600643</v>
      </c>
      <c r="G10" s="12">
        <v>12212802</v>
      </c>
      <c r="H10" s="12">
        <v>11781447</v>
      </c>
      <c r="I10" s="12">
        <v>11746648</v>
      </c>
      <c r="J10" s="12">
        <v>11320042</v>
      </c>
      <c r="K10" s="12">
        <v>8703398</v>
      </c>
      <c r="L10" s="12">
        <v>8156709</v>
      </c>
      <c r="M10" s="12">
        <v>8103257</v>
      </c>
      <c r="P10" s="6"/>
    </row>
    <row r="11" spans="1:16" x14ac:dyDescent="0.35">
      <c r="A11" s="4" t="s">
        <v>148</v>
      </c>
      <c r="B11" t="s">
        <v>5</v>
      </c>
      <c r="C11" t="s">
        <v>182</v>
      </c>
      <c r="D11" s="12">
        <v>34337920</v>
      </c>
      <c r="E11" s="12">
        <v>29993174</v>
      </c>
      <c r="F11" s="12">
        <v>26797910</v>
      </c>
      <c r="G11" s="12">
        <v>28008569</v>
      </c>
      <c r="H11" s="12">
        <v>26690755</v>
      </c>
      <c r="I11" s="12">
        <v>26264302</v>
      </c>
      <c r="J11" s="12">
        <v>25970324</v>
      </c>
      <c r="K11" s="12">
        <v>24523112</v>
      </c>
      <c r="L11" s="12">
        <v>23023820</v>
      </c>
      <c r="M11" s="12">
        <v>22748389</v>
      </c>
      <c r="P11" s="6"/>
    </row>
    <row r="12" spans="1:16" x14ac:dyDescent="0.35">
      <c r="A12" s="4" t="s">
        <v>149</v>
      </c>
      <c r="B12" t="s">
        <v>5</v>
      </c>
      <c r="C12" t="s">
        <v>182</v>
      </c>
      <c r="D12" s="12">
        <v>8844339</v>
      </c>
      <c r="E12" s="12">
        <v>7751813</v>
      </c>
      <c r="F12" s="12">
        <v>6906975</v>
      </c>
      <c r="G12" s="12">
        <v>7288705</v>
      </c>
      <c r="H12" s="12">
        <v>6794410</v>
      </c>
      <c r="I12" s="12">
        <v>6602794</v>
      </c>
      <c r="J12" s="12">
        <v>6593827</v>
      </c>
      <c r="K12" s="12">
        <v>6321168</v>
      </c>
      <c r="L12" s="12">
        <v>5857474</v>
      </c>
      <c r="M12" s="12">
        <v>5857112</v>
      </c>
      <c r="P12" s="6"/>
    </row>
    <row r="13" spans="1:16" x14ac:dyDescent="0.35">
      <c r="A13" s="4" t="s">
        <v>150</v>
      </c>
      <c r="B13" t="s">
        <v>5</v>
      </c>
      <c r="C13" t="s">
        <v>182</v>
      </c>
      <c r="D13" s="12">
        <v>1051053</v>
      </c>
      <c r="E13" s="12">
        <v>982252</v>
      </c>
      <c r="F13" s="12">
        <v>964020</v>
      </c>
      <c r="G13" s="12">
        <v>1085409</v>
      </c>
      <c r="H13" s="12">
        <v>1059509</v>
      </c>
      <c r="I13" s="12">
        <v>1063404</v>
      </c>
      <c r="J13" s="12">
        <v>1037409</v>
      </c>
      <c r="K13" s="12">
        <v>951890</v>
      </c>
      <c r="L13" s="12">
        <v>940895</v>
      </c>
      <c r="M13" s="12">
        <v>963371</v>
      </c>
      <c r="P13" s="6"/>
    </row>
    <row r="14" spans="1:16" x14ac:dyDescent="0.35">
      <c r="A14" s="4" t="s">
        <v>151</v>
      </c>
      <c r="B14" t="s">
        <v>5</v>
      </c>
      <c r="C14" t="s">
        <v>182</v>
      </c>
      <c r="D14" s="12">
        <v>10349788</v>
      </c>
      <c r="E14" s="12">
        <v>9026682</v>
      </c>
      <c r="F14" s="12">
        <v>8066818</v>
      </c>
      <c r="G14" s="12">
        <v>8478457</v>
      </c>
      <c r="H14" s="12">
        <v>7717894</v>
      </c>
      <c r="I14" s="12">
        <v>7474082</v>
      </c>
      <c r="J14" s="12">
        <v>7381641</v>
      </c>
      <c r="K14" s="12">
        <v>7013637</v>
      </c>
      <c r="L14" s="12">
        <v>6687230</v>
      </c>
      <c r="M14" s="12">
        <v>6660513</v>
      </c>
      <c r="P14" s="6"/>
    </row>
    <row r="15" spans="1:16" x14ac:dyDescent="0.35">
      <c r="A15" s="4" t="s">
        <v>152</v>
      </c>
      <c r="B15" t="s">
        <v>5</v>
      </c>
      <c r="C15" t="s">
        <v>182</v>
      </c>
      <c r="D15" s="12">
        <v>0</v>
      </c>
      <c r="E15" s="12">
        <v>0</v>
      </c>
      <c r="F15" s="12">
        <v>1913078</v>
      </c>
      <c r="G15" s="12">
        <v>2081576</v>
      </c>
      <c r="H15" s="12">
        <v>2135881</v>
      </c>
      <c r="I15" s="12">
        <v>2116550</v>
      </c>
      <c r="J15" s="12">
        <v>2135557</v>
      </c>
      <c r="K15" s="12">
        <v>1833497</v>
      </c>
      <c r="L15" s="12">
        <v>1721812</v>
      </c>
      <c r="M15" s="12">
        <v>1686075</v>
      </c>
      <c r="P15" s="6"/>
    </row>
    <row r="16" spans="1:16" x14ac:dyDescent="0.35">
      <c r="A16" s="4" t="s">
        <v>153</v>
      </c>
      <c r="B16" t="s">
        <v>5</v>
      </c>
      <c r="C16" t="s">
        <v>182</v>
      </c>
      <c r="D16" s="12">
        <v>6829649</v>
      </c>
      <c r="E16" s="12">
        <v>5503374</v>
      </c>
      <c r="F16" s="12">
        <v>5501543</v>
      </c>
      <c r="G16" s="12">
        <v>6374777</v>
      </c>
      <c r="H16" s="12">
        <v>5967535</v>
      </c>
      <c r="I16" s="12">
        <v>5972064</v>
      </c>
      <c r="J16" s="12">
        <v>5918534</v>
      </c>
      <c r="K16" s="12">
        <v>5771329</v>
      </c>
      <c r="L16" s="12">
        <v>5703399</v>
      </c>
      <c r="M16" s="12">
        <v>5553975</v>
      </c>
      <c r="P16" s="6"/>
    </row>
    <row r="17" spans="1:16" x14ac:dyDescent="0.35">
      <c r="A17" s="4" t="s">
        <v>154</v>
      </c>
      <c r="B17" t="s">
        <v>5</v>
      </c>
      <c r="C17" t="s">
        <v>182</v>
      </c>
      <c r="D17" s="12">
        <v>4013646</v>
      </c>
      <c r="E17" s="12">
        <v>3113721</v>
      </c>
      <c r="F17" s="12">
        <v>3000751</v>
      </c>
      <c r="G17" s="12">
        <v>3540063</v>
      </c>
      <c r="H17" s="12">
        <v>3342037</v>
      </c>
      <c r="I17" s="12">
        <v>3162094</v>
      </c>
      <c r="J17" s="12">
        <v>2906666</v>
      </c>
      <c r="K17" s="12">
        <v>2820872</v>
      </c>
      <c r="L17" s="12">
        <v>2799704</v>
      </c>
      <c r="M17" s="12">
        <v>2731969</v>
      </c>
      <c r="P17" s="6"/>
    </row>
    <row r="18" spans="1:16" x14ac:dyDescent="0.35">
      <c r="A18" s="4" t="s">
        <v>155</v>
      </c>
      <c r="B18" t="s">
        <v>5</v>
      </c>
      <c r="C18" t="s">
        <v>182</v>
      </c>
      <c r="D18" s="12">
        <v>1917888</v>
      </c>
      <c r="E18" s="12">
        <v>1805178</v>
      </c>
      <c r="F18" s="12">
        <v>1531440</v>
      </c>
      <c r="G18" s="12">
        <v>1478018</v>
      </c>
      <c r="H18" s="12">
        <v>1522481</v>
      </c>
      <c r="I18" s="12">
        <v>1498567</v>
      </c>
      <c r="J18" s="12">
        <v>1494137</v>
      </c>
      <c r="K18" s="12">
        <v>1439601</v>
      </c>
      <c r="L18" s="12">
        <v>1294882</v>
      </c>
      <c r="M18" s="12">
        <v>1262429</v>
      </c>
      <c r="P18" s="6"/>
    </row>
    <row r="19" spans="1:16" x14ac:dyDescent="0.35">
      <c r="A19" s="4" t="s">
        <v>156</v>
      </c>
      <c r="B19" t="s">
        <v>5</v>
      </c>
      <c r="C19" t="s">
        <v>182</v>
      </c>
      <c r="D19" s="12">
        <v>13849223</v>
      </c>
      <c r="E19" s="12">
        <v>11199108</v>
      </c>
      <c r="F19" s="12">
        <v>10415720</v>
      </c>
      <c r="G19" s="12">
        <v>11918714</v>
      </c>
      <c r="H19" s="12">
        <v>11765352</v>
      </c>
      <c r="I19" s="12">
        <v>11141603</v>
      </c>
      <c r="J19" s="12">
        <v>10693375</v>
      </c>
      <c r="K19" s="12">
        <v>10115765</v>
      </c>
      <c r="L19" s="12">
        <v>9752120</v>
      </c>
      <c r="M19" s="12">
        <v>9657796</v>
      </c>
      <c r="P19" s="6"/>
    </row>
    <row r="20" spans="1:16" x14ac:dyDescent="0.35">
      <c r="A20" s="4" t="s">
        <v>157</v>
      </c>
      <c r="B20" t="s">
        <v>5</v>
      </c>
      <c r="C20" t="s">
        <v>182</v>
      </c>
      <c r="D20" s="12">
        <v>2581967</v>
      </c>
      <c r="E20" s="12">
        <v>2312753</v>
      </c>
      <c r="F20" s="12">
        <v>2108767</v>
      </c>
      <c r="G20" s="12">
        <v>2177725</v>
      </c>
      <c r="H20" s="12">
        <v>2117260</v>
      </c>
      <c r="I20" s="12">
        <v>2112273</v>
      </c>
      <c r="J20" s="12">
        <v>2075561</v>
      </c>
      <c r="K20" s="12">
        <v>1949064</v>
      </c>
      <c r="L20" s="12">
        <v>1832757</v>
      </c>
      <c r="M20" s="12">
        <v>1821057</v>
      </c>
      <c r="P20" s="6"/>
    </row>
    <row r="21" spans="1:16" x14ac:dyDescent="0.35">
      <c r="A21" s="4" t="s">
        <v>158</v>
      </c>
      <c r="B21" t="s">
        <v>5</v>
      </c>
      <c r="C21" t="s">
        <v>182</v>
      </c>
      <c r="D21" s="12">
        <v>26862653</v>
      </c>
      <c r="E21" s="12">
        <v>23112560</v>
      </c>
      <c r="F21" s="12">
        <v>21545034</v>
      </c>
      <c r="G21" s="12">
        <v>22081266</v>
      </c>
      <c r="H21" s="12">
        <v>20912114</v>
      </c>
      <c r="I21" s="12">
        <v>20369050</v>
      </c>
      <c r="J21" s="12">
        <v>20072472</v>
      </c>
      <c r="K21" s="12">
        <v>19470911</v>
      </c>
      <c r="L21" s="12">
        <v>18974390</v>
      </c>
      <c r="M21" s="12">
        <v>18082934</v>
      </c>
      <c r="P21" s="6"/>
    </row>
    <row r="22" spans="1:16" x14ac:dyDescent="0.35">
      <c r="A22" s="4" t="s">
        <v>159</v>
      </c>
      <c r="B22" t="s">
        <v>5</v>
      </c>
      <c r="C22" t="s">
        <v>182</v>
      </c>
      <c r="D22" s="12">
        <v>16439222</v>
      </c>
      <c r="E22" s="12">
        <v>13266178</v>
      </c>
      <c r="F22" s="12">
        <v>12628014</v>
      </c>
      <c r="G22" s="12">
        <v>14225678</v>
      </c>
      <c r="H22" s="12">
        <v>13623551</v>
      </c>
      <c r="I22" s="12">
        <v>12257672</v>
      </c>
      <c r="J22" s="12">
        <v>11937309</v>
      </c>
      <c r="K22" s="12">
        <v>11050508</v>
      </c>
      <c r="L22" s="12">
        <v>10436529</v>
      </c>
      <c r="M22" s="12">
        <v>9913531</v>
      </c>
      <c r="P22" s="6"/>
    </row>
    <row r="23" spans="1:16" x14ac:dyDescent="0.35">
      <c r="A23" s="4" t="s">
        <v>160</v>
      </c>
      <c r="B23" t="s">
        <v>5</v>
      </c>
      <c r="C23" t="s">
        <v>182</v>
      </c>
      <c r="D23" s="12">
        <v>0</v>
      </c>
      <c r="E23" s="12">
        <v>0</v>
      </c>
      <c r="F23" s="12">
        <v>0</v>
      </c>
      <c r="G23" s="12">
        <v>0</v>
      </c>
      <c r="H23" s="12">
        <v>2371458</v>
      </c>
      <c r="I23" s="12">
        <v>1881443</v>
      </c>
      <c r="J23" s="12">
        <v>1836183</v>
      </c>
      <c r="K23" s="12">
        <v>1645441</v>
      </c>
      <c r="L23" s="12">
        <v>1776247</v>
      </c>
      <c r="M23" s="12">
        <v>1765222</v>
      </c>
      <c r="P23" s="6"/>
    </row>
    <row r="24" spans="1:16" x14ac:dyDescent="0.35">
      <c r="A24" s="4" t="s">
        <v>161</v>
      </c>
      <c r="B24" t="s">
        <v>5</v>
      </c>
      <c r="C24" t="s">
        <v>182</v>
      </c>
      <c r="D24" s="12">
        <v>1821361</v>
      </c>
      <c r="E24" s="12">
        <v>1473389</v>
      </c>
      <c r="F24" s="12">
        <v>1370215</v>
      </c>
      <c r="G24" s="12">
        <v>1501613</v>
      </c>
      <c r="H24" s="12">
        <v>1467863</v>
      </c>
      <c r="I24" s="12">
        <v>1462273</v>
      </c>
      <c r="J24" s="12">
        <v>1461197</v>
      </c>
      <c r="K24" s="12">
        <v>1073777</v>
      </c>
      <c r="L24" s="12">
        <v>927288</v>
      </c>
      <c r="M24" s="12">
        <v>889734</v>
      </c>
      <c r="P24" s="6"/>
    </row>
    <row r="25" spans="1:16" x14ac:dyDescent="0.35">
      <c r="A25" s="4" t="s">
        <v>162</v>
      </c>
      <c r="B25" t="s">
        <v>5</v>
      </c>
      <c r="C25" t="s">
        <v>182</v>
      </c>
      <c r="D25" s="12">
        <v>17915086</v>
      </c>
      <c r="E25" s="12">
        <v>15168669</v>
      </c>
      <c r="F25" s="12">
        <v>13506916</v>
      </c>
      <c r="G25" s="12">
        <v>14965053</v>
      </c>
      <c r="H25" s="12">
        <v>14749305</v>
      </c>
      <c r="I25" s="12">
        <v>14447549</v>
      </c>
      <c r="J25" s="12">
        <v>14171345</v>
      </c>
      <c r="K25" s="12">
        <v>13542227</v>
      </c>
      <c r="L25" s="12">
        <v>12719750</v>
      </c>
      <c r="M25" s="12">
        <v>11916523</v>
      </c>
      <c r="P25" s="6"/>
    </row>
    <row r="26" spans="1:16" x14ac:dyDescent="0.35">
      <c r="A26" s="4" t="s">
        <v>163</v>
      </c>
      <c r="B26" t="s">
        <v>5</v>
      </c>
      <c r="C26" t="s">
        <v>182</v>
      </c>
      <c r="D26" s="12">
        <v>5574688</v>
      </c>
      <c r="E26" s="12">
        <v>4518921</v>
      </c>
      <c r="F26" s="12">
        <v>4244380</v>
      </c>
      <c r="G26" s="12">
        <v>4421024</v>
      </c>
      <c r="H26" s="12">
        <v>4185343</v>
      </c>
      <c r="I26" s="12">
        <v>3944186</v>
      </c>
      <c r="J26" s="12">
        <v>3728988</v>
      </c>
      <c r="K26" s="12">
        <v>3406893</v>
      </c>
      <c r="L26" s="12">
        <v>3315080</v>
      </c>
      <c r="M26" s="12">
        <v>3094965</v>
      </c>
      <c r="P26" s="6"/>
    </row>
    <row r="27" spans="1:16" x14ac:dyDescent="0.35">
      <c r="A27" s="4" t="s">
        <v>164</v>
      </c>
      <c r="B27" t="s">
        <v>5</v>
      </c>
      <c r="C27" t="s">
        <v>182</v>
      </c>
      <c r="D27" s="12">
        <v>465662</v>
      </c>
      <c r="E27" s="12">
        <v>369703</v>
      </c>
      <c r="F27" s="12">
        <v>362620</v>
      </c>
      <c r="G27" s="12">
        <v>479379</v>
      </c>
      <c r="H27" s="12">
        <v>566351</v>
      </c>
      <c r="I27" s="12">
        <v>431086</v>
      </c>
      <c r="J27" s="12">
        <v>372486</v>
      </c>
      <c r="K27" s="12">
        <v>372331</v>
      </c>
      <c r="L27" s="12">
        <v>344444</v>
      </c>
      <c r="M27" s="12">
        <v>350425.35</v>
      </c>
      <c r="P27" s="6"/>
    </row>
    <row r="28" spans="1:16" x14ac:dyDescent="0.35">
      <c r="A28" s="4" t="s">
        <v>165</v>
      </c>
      <c r="B28" t="s">
        <v>5</v>
      </c>
      <c r="C28" t="s">
        <v>182</v>
      </c>
      <c r="D28" s="12">
        <v>2340491</v>
      </c>
      <c r="E28" s="12">
        <v>2163683</v>
      </c>
      <c r="F28" s="12">
        <v>1960507</v>
      </c>
      <c r="G28" s="12">
        <v>1909213</v>
      </c>
      <c r="H28" s="12">
        <v>1804893</v>
      </c>
      <c r="I28" s="12">
        <v>1738415</v>
      </c>
      <c r="J28" s="12">
        <v>1717249</v>
      </c>
      <c r="K28" s="12">
        <v>1665418</v>
      </c>
      <c r="L28" s="12">
        <v>1583889</v>
      </c>
      <c r="M28" s="12">
        <v>1552032</v>
      </c>
      <c r="P28" s="6"/>
    </row>
    <row r="29" spans="1:16" x14ac:dyDescent="0.35">
      <c r="A29" s="4" t="s">
        <v>166</v>
      </c>
      <c r="B29" t="s">
        <v>5</v>
      </c>
      <c r="C29" t="s">
        <v>182</v>
      </c>
      <c r="D29" s="12">
        <v>32341996</v>
      </c>
      <c r="E29" s="12">
        <v>27936394</v>
      </c>
      <c r="F29" s="12">
        <v>25233838</v>
      </c>
      <c r="G29" s="12">
        <v>27364800</v>
      </c>
      <c r="H29" s="12">
        <v>26263697</v>
      </c>
      <c r="I29" s="12">
        <v>25757894</v>
      </c>
      <c r="J29" s="12">
        <v>25551404</v>
      </c>
      <c r="K29" s="12">
        <v>24136927</v>
      </c>
      <c r="L29" s="12">
        <v>22873051</v>
      </c>
      <c r="M29" s="12">
        <v>22082728</v>
      </c>
      <c r="P29" s="6"/>
    </row>
    <row r="30" spans="1:16" x14ac:dyDescent="0.35">
      <c r="A30" s="4" t="s">
        <v>167</v>
      </c>
      <c r="B30" t="s">
        <v>5</v>
      </c>
      <c r="C30" t="s">
        <v>182</v>
      </c>
      <c r="D30" s="12">
        <v>43567303</v>
      </c>
      <c r="E30" s="12">
        <v>36383931</v>
      </c>
      <c r="F30" s="12">
        <v>35283736</v>
      </c>
      <c r="G30" s="12">
        <v>39209550</v>
      </c>
      <c r="H30" s="12">
        <v>37989576</v>
      </c>
      <c r="I30" s="12">
        <v>34933514</v>
      </c>
      <c r="J30" s="12">
        <v>28971969</v>
      </c>
      <c r="K30" s="12">
        <v>27618544</v>
      </c>
      <c r="L30" s="12">
        <v>31127226</v>
      </c>
      <c r="M30" s="12">
        <v>30840862</v>
      </c>
      <c r="P30" s="6"/>
    </row>
    <row r="31" spans="1:16" x14ac:dyDescent="0.35">
      <c r="A31" s="4" t="s">
        <v>168</v>
      </c>
      <c r="B31" t="s">
        <v>5</v>
      </c>
      <c r="C31" t="s">
        <v>182</v>
      </c>
      <c r="D31" s="12">
        <v>0</v>
      </c>
      <c r="E31" s="12">
        <v>1515515</v>
      </c>
      <c r="F31" s="12">
        <v>1479388</v>
      </c>
      <c r="G31" s="12">
        <v>1496570</v>
      </c>
      <c r="H31" s="12">
        <v>1388390</v>
      </c>
      <c r="I31" s="12">
        <v>1401747</v>
      </c>
      <c r="J31" s="12">
        <v>1395556</v>
      </c>
      <c r="K31" s="12">
        <v>1360014</v>
      </c>
      <c r="L31" s="12">
        <v>1357112</v>
      </c>
      <c r="M31" s="12">
        <v>1262519</v>
      </c>
      <c r="P31" s="6"/>
    </row>
    <row r="32" spans="1:16" x14ac:dyDescent="0.35">
      <c r="A32" s="4" t="s">
        <v>133</v>
      </c>
      <c r="B32" t="s">
        <v>5</v>
      </c>
      <c r="C32" t="s">
        <v>182</v>
      </c>
      <c r="D32" s="12">
        <v>3591026.6099999994</v>
      </c>
      <c r="E32" s="12">
        <v>3418746.76</v>
      </c>
      <c r="F32" s="12">
        <v>2987766</v>
      </c>
      <c r="G32" s="12">
        <v>3494500</v>
      </c>
      <c r="H32" s="12">
        <v>3421414</v>
      </c>
      <c r="I32" s="12">
        <v>2843808</v>
      </c>
      <c r="J32" s="12">
        <v>2948184</v>
      </c>
      <c r="K32" s="12">
        <v>2571793</v>
      </c>
      <c r="L32" s="12">
        <v>2423433</v>
      </c>
      <c r="M32" s="12">
        <v>2211886</v>
      </c>
      <c r="P32" s="6"/>
    </row>
    <row r="33" spans="1:16" x14ac:dyDescent="0.35">
      <c r="A33" s="4" t="s">
        <v>169</v>
      </c>
      <c r="B33" t="s">
        <v>5</v>
      </c>
      <c r="C33" t="s">
        <v>182</v>
      </c>
      <c r="D33" s="12">
        <v>948641</v>
      </c>
      <c r="E33" s="12">
        <v>820404</v>
      </c>
      <c r="F33" s="12">
        <v>671363</v>
      </c>
      <c r="G33" s="12">
        <v>747136</v>
      </c>
      <c r="H33" s="12">
        <v>747407</v>
      </c>
      <c r="I33" s="12">
        <v>735971</v>
      </c>
      <c r="J33" s="12">
        <v>734620</v>
      </c>
      <c r="K33" s="12">
        <v>747032</v>
      </c>
      <c r="L33" s="12">
        <v>728757</v>
      </c>
      <c r="M33" s="12">
        <v>772637</v>
      </c>
      <c r="P33" s="6"/>
    </row>
    <row r="34" spans="1:16" x14ac:dyDescent="0.35">
      <c r="A34" s="4" t="s">
        <v>170</v>
      </c>
      <c r="B34" t="s">
        <v>5</v>
      </c>
      <c r="C34" t="s">
        <v>182</v>
      </c>
      <c r="D34" s="12">
        <v>11220911</v>
      </c>
      <c r="E34" s="12">
        <v>9937452</v>
      </c>
      <c r="F34" s="12">
        <v>8275819</v>
      </c>
      <c r="G34" s="12">
        <v>8363087</v>
      </c>
      <c r="H34" s="12">
        <v>8066771</v>
      </c>
      <c r="I34" s="12">
        <v>8094174</v>
      </c>
      <c r="J34" s="12">
        <v>7854840</v>
      </c>
      <c r="K34" s="12">
        <v>7736074</v>
      </c>
      <c r="L34" s="12">
        <v>7381589</v>
      </c>
      <c r="M34" s="12">
        <v>6871806</v>
      </c>
      <c r="P34" s="6"/>
    </row>
    <row r="35" spans="1:16" x14ac:dyDescent="0.35">
      <c r="A35" s="4" t="s">
        <v>171</v>
      </c>
      <c r="B35" t="s">
        <v>5</v>
      </c>
      <c r="C35" t="s">
        <v>182</v>
      </c>
      <c r="D35" s="12">
        <v>1366556</v>
      </c>
      <c r="E35" s="12">
        <v>1134135</v>
      </c>
      <c r="F35" s="12">
        <v>973499</v>
      </c>
      <c r="G35" s="12">
        <v>1104604</v>
      </c>
      <c r="H35" s="12">
        <v>1083379</v>
      </c>
      <c r="I35" s="12">
        <v>1084990</v>
      </c>
      <c r="J35" s="12">
        <v>1123853</v>
      </c>
      <c r="K35" s="12">
        <v>1121722</v>
      </c>
      <c r="L35" s="12">
        <v>1086580</v>
      </c>
      <c r="M35" s="12">
        <v>1024005</v>
      </c>
      <c r="P35" s="6"/>
    </row>
    <row r="36" spans="1:16" x14ac:dyDescent="0.35">
      <c r="A36" s="4" t="s">
        <v>172</v>
      </c>
      <c r="B36" t="s">
        <v>5</v>
      </c>
      <c r="C36" t="s">
        <v>182</v>
      </c>
      <c r="D36" s="12">
        <v>45762510</v>
      </c>
      <c r="E36" s="12">
        <v>37018912</v>
      </c>
      <c r="F36" s="12">
        <v>38099328</v>
      </c>
      <c r="G36" s="12">
        <v>45740072</v>
      </c>
      <c r="H36" s="12">
        <v>36948484</v>
      </c>
      <c r="I36" s="12">
        <v>35605363</v>
      </c>
      <c r="J36" s="12">
        <v>35455141</v>
      </c>
      <c r="K36" s="12">
        <v>31686926</v>
      </c>
      <c r="L36" s="12">
        <v>30444280</v>
      </c>
      <c r="M36" s="12">
        <v>28320613</v>
      </c>
      <c r="P36" s="6"/>
    </row>
    <row r="37" spans="1:16" x14ac:dyDescent="0.35">
      <c r="A37" s="4" t="s">
        <v>173</v>
      </c>
      <c r="B37" t="s">
        <v>5</v>
      </c>
      <c r="C37" t="s">
        <v>182</v>
      </c>
      <c r="D37" s="12">
        <v>19248569</v>
      </c>
      <c r="E37" s="12">
        <v>15978463</v>
      </c>
      <c r="F37" s="12">
        <v>15545216</v>
      </c>
      <c r="G37" s="12">
        <v>17335630</v>
      </c>
      <c r="H37" s="12">
        <v>16609514</v>
      </c>
      <c r="I37" s="12">
        <v>15996898</v>
      </c>
      <c r="J37" s="12">
        <v>15704954</v>
      </c>
      <c r="K37" s="12">
        <v>13856899</v>
      </c>
      <c r="L37" s="12">
        <v>13225652</v>
      </c>
      <c r="M37" s="12">
        <v>12874902</v>
      </c>
      <c r="P37" s="6"/>
    </row>
    <row r="38" spans="1:16" x14ac:dyDescent="0.35">
      <c r="A38" s="4" t="s">
        <v>174</v>
      </c>
      <c r="B38" t="s">
        <v>5</v>
      </c>
      <c r="C38" t="s">
        <v>182</v>
      </c>
      <c r="D38" s="12">
        <v>5835238</v>
      </c>
      <c r="E38" s="12">
        <v>4973630</v>
      </c>
      <c r="F38" s="12">
        <v>4747513</v>
      </c>
      <c r="G38" s="12">
        <v>5085168</v>
      </c>
      <c r="H38" s="12">
        <v>4802780</v>
      </c>
      <c r="I38" s="12">
        <v>4718631</v>
      </c>
      <c r="J38" s="12">
        <v>4715137</v>
      </c>
      <c r="K38" s="12">
        <v>4464873</v>
      </c>
      <c r="L38" s="12">
        <v>4277741</v>
      </c>
      <c r="M38" s="12">
        <v>4118041</v>
      </c>
      <c r="P38" s="6"/>
    </row>
    <row r="39" spans="1:16" x14ac:dyDescent="0.35">
      <c r="A39" s="4" t="s">
        <v>175</v>
      </c>
      <c r="B39" t="s">
        <v>5</v>
      </c>
      <c r="C39" t="s">
        <v>182</v>
      </c>
      <c r="D39" s="12">
        <v>5809981</v>
      </c>
      <c r="E39" s="12">
        <v>4715726</v>
      </c>
      <c r="F39" s="12">
        <v>4547853</v>
      </c>
      <c r="G39" s="12">
        <v>4727323</v>
      </c>
      <c r="H39" s="12">
        <v>4118267</v>
      </c>
      <c r="I39" s="12">
        <v>3391337</v>
      </c>
      <c r="J39" s="12">
        <v>3203638</v>
      </c>
      <c r="K39" s="12">
        <v>3099130</v>
      </c>
      <c r="L39" s="12">
        <v>2868910</v>
      </c>
      <c r="M39" s="12">
        <v>2732598</v>
      </c>
      <c r="P39" s="6"/>
    </row>
    <row r="40" spans="1:16" x14ac:dyDescent="0.35">
      <c r="A40" s="4" t="s">
        <v>176</v>
      </c>
      <c r="B40" t="s">
        <v>5</v>
      </c>
      <c r="C40" t="s">
        <v>182</v>
      </c>
      <c r="D40" s="12">
        <v>15617080</v>
      </c>
      <c r="E40" s="12">
        <v>11278549</v>
      </c>
      <c r="F40" s="12">
        <v>10749762</v>
      </c>
      <c r="G40" s="12">
        <v>10996829</v>
      </c>
      <c r="H40" s="12">
        <v>10134186</v>
      </c>
      <c r="I40" s="12">
        <v>9437117</v>
      </c>
      <c r="J40" s="12">
        <v>9023223</v>
      </c>
      <c r="K40" s="12">
        <v>8378267</v>
      </c>
      <c r="L40" s="12">
        <v>7658495</v>
      </c>
      <c r="M40" s="12">
        <v>7452212</v>
      </c>
      <c r="P40" s="6"/>
    </row>
    <row r="41" spans="1:16" x14ac:dyDescent="0.35">
      <c r="A41" s="4" t="s">
        <v>177</v>
      </c>
      <c r="B41" t="s">
        <v>5</v>
      </c>
      <c r="C41" t="s">
        <v>182</v>
      </c>
      <c r="D41" s="12">
        <v>85941096</v>
      </c>
      <c r="E41" s="12">
        <v>65572967</v>
      </c>
      <c r="F41" s="12">
        <v>60561741</v>
      </c>
      <c r="G41" s="12">
        <v>69278652</v>
      </c>
      <c r="H41" s="12">
        <v>66264685</v>
      </c>
      <c r="I41" s="12">
        <v>65207699</v>
      </c>
      <c r="J41" s="12">
        <v>63437485</v>
      </c>
      <c r="K41" s="12">
        <v>59968375</v>
      </c>
      <c r="L41" s="12">
        <v>56872794</v>
      </c>
      <c r="M41" s="12">
        <v>55122465</v>
      </c>
      <c r="P41" s="6"/>
    </row>
    <row r="42" spans="1:16" x14ac:dyDescent="0.35">
      <c r="A42" s="4" t="s">
        <v>178</v>
      </c>
      <c r="B42" t="s">
        <v>5</v>
      </c>
      <c r="C42" t="s">
        <v>182</v>
      </c>
      <c r="D42" s="12">
        <v>6236664</v>
      </c>
      <c r="E42" s="12">
        <v>5435233</v>
      </c>
      <c r="F42" s="12">
        <v>4859685</v>
      </c>
      <c r="G42" s="12">
        <v>5103783</v>
      </c>
      <c r="H42" s="12">
        <v>4432088</v>
      </c>
      <c r="I42" s="12">
        <v>4377328</v>
      </c>
      <c r="J42" s="12">
        <v>4223185</v>
      </c>
      <c r="K42" s="12">
        <v>4040759</v>
      </c>
      <c r="L42" s="12">
        <v>3802056</v>
      </c>
      <c r="M42" s="12">
        <v>3649779</v>
      </c>
      <c r="P42" s="6"/>
    </row>
    <row r="43" spans="1:16" x14ac:dyDescent="0.35">
      <c r="A43" s="4" t="s">
        <v>179</v>
      </c>
      <c r="B43" t="s">
        <v>5</v>
      </c>
      <c r="C43" t="s">
        <v>182</v>
      </c>
      <c r="D43" s="12">
        <v>7877823</v>
      </c>
      <c r="E43" s="12">
        <v>5850176</v>
      </c>
      <c r="F43" s="12">
        <v>5896140</v>
      </c>
      <c r="G43" s="12">
        <v>7308479</v>
      </c>
      <c r="H43" s="12">
        <v>7062010</v>
      </c>
      <c r="I43" s="12">
        <v>7043184</v>
      </c>
      <c r="J43" s="12">
        <v>7022994</v>
      </c>
      <c r="K43" s="12">
        <v>6819384</v>
      </c>
      <c r="L43" s="12">
        <v>6446505</v>
      </c>
      <c r="M43" s="12">
        <v>6391022</v>
      </c>
      <c r="P43" s="6"/>
    </row>
    <row r="44" spans="1:16" x14ac:dyDescent="0.35">
      <c r="A44" s="4" t="s">
        <v>180</v>
      </c>
      <c r="B44" t="s">
        <v>5</v>
      </c>
      <c r="C44" t="s">
        <v>182</v>
      </c>
      <c r="D44" s="12">
        <v>10295677</v>
      </c>
      <c r="E44" s="12">
        <v>8850244</v>
      </c>
      <c r="F44" s="12">
        <v>8095535</v>
      </c>
      <c r="G44" s="12">
        <v>8803724</v>
      </c>
      <c r="H44" s="12">
        <v>8495488</v>
      </c>
      <c r="I44" s="12">
        <v>8241977</v>
      </c>
      <c r="J44" s="12">
        <v>7887969</v>
      </c>
      <c r="K44" s="12">
        <v>7456044</v>
      </c>
      <c r="L44" s="12">
        <v>5850114</v>
      </c>
      <c r="M44" s="12">
        <v>5537780</v>
      </c>
      <c r="P44" s="6"/>
    </row>
    <row r="45" spans="1:16" x14ac:dyDescent="0.35">
      <c r="A45" s="4" t="s">
        <v>6</v>
      </c>
      <c r="B45" t="s">
        <v>97</v>
      </c>
      <c r="C45" t="s">
        <v>182</v>
      </c>
      <c r="D45" s="12">
        <v>357770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P45" s="6"/>
    </row>
    <row r="46" spans="1:16" x14ac:dyDescent="0.35">
      <c r="A46" s="4" t="s">
        <v>7</v>
      </c>
      <c r="B46" t="s">
        <v>97</v>
      </c>
      <c r="C46" t="s">
        <v>182</v>
      </c>
      <c r="D46" s="12">
        <v>10217608</v>
      </c>
      <c r="E46" s="12">
        <v>7332394</v>
      </c>
      <c r="F46" s="12">
        <v>7909209</v>
      </c>
      <c r="G46" s="12">
        <v>8849721</v>
      </c>
      <c r="H46" s="12">
        <v>8580284</v>
      </c>
      <c r="I46" s="12">
        <v>7971041</v>
      </c>
      <c r="J46" s="12">
        <v>7415331</v>
      </c>
      <c r="K46" s="12">
        <v>6950994</v>
      </c>
      <c r="L46" s="12">
        <v>6361972</v>
      </c>
      <c r="M46" s="12">
        <v>6168335</v>
      </c>
      <c r="P46" s="6"/>
    </row>
    <row r="47" spans="1:16" x14ac:dyDescent="0.35">
      <c r="A47" s="4" t="s">
        <v>8</v>
      </c>
      <c r="B47" t="s">
        <v>97</v>
      </c>
      <c r="C47" t="s">
        <v>182</v>
      </c>
      <c r="D47" s="12">
        <v>700512</v>
      </c>
      <c r="E47" s="12">
        <v>516520</v>
      </c>
      <c r="F47" s="12">
        <v>456006</v>
      </c>
      <c r="G47" s="12">
        <v>421310</v>
      </c>
      <c r="H47" s="12">
        <v>365054</v>
      </c>
      <c r="I47" s="12">
        <v>355785</v>
      </c>
      <c r="J47" s="12">
        <v>360928</v>
      </c>
      <c r="K47" s="12">
        <v>351684</v>
      </c>
      <c r="L47" s="12">
        <v>320134</v>
      </c>
      <c r="M47" s="12">
        <v>346764</v>
      </c>
      <c r="P47" s="6"/>
    </row>
    <row r="48" spans="1:16" x14ac:dyDescent="0.35">
      <c r="A48" s="4" t="s">
        <v>9</v>
      </c>
      <c r="B48" t="s">
        <v>97</v>
      </c>
      <c r="C48" t="s">
        <v>182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P48" s="6"/>
    </row>
    <row r="49" spans="1:16" x14ac:dyDescent="0.35">
      <c r="A49" s="4" t="s">
        <v>10</v>
      </c>
      <c r="B49" t="s">
        <v>97</v>
      </c>
      <c r="C49" t="s">
        <v>182</v>
      </c>
      <c r="D49" s="12">
        <v>0</v>
      </c>
      <c r="E49" s="12">
        <v>1035568</v>
      </c>
      <c r="F49" s="12">
        <v>1028064</v>
      </c>
      <c r="G49" s="12">
        <v>1016301</v>
      </c>
      <c r="H49" s="12">
        <v>979160</v>
      </c>
      <c r="I49" s="12">
        <v>966313</v>
      </c>
      <c r="J49" s="12">
        <v>957337</v>
      </c>
      <c r="K49" s="12">
        <v>918812</v>
      </c>
      <c r="L49" s="12">
        <v>910668</v>
      </c>
      <c r="M49" s="12">
        <v>810450</v>
      </c>
      <c r="P49" s="6"/>
    </row>
    <row r="50" spans="1:16" x14ac:dyDescent="0.35">
      <c r="A50" s="4" t="s">
        <v>11</v>
      </c>
      <c r="B50" t="s">
        <v>97</v>
      </c>
      <c r="C50" t="s">
        <v>182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P50" s="6"/>
    </row>
    <row r="51" spans="1:16" x14ac:dyDescent="0.35">
      <c r="A51" s="4" t="s">
        <v>12</v>
      </c>
      <c r="B51" t="s">
        <v>97</v>
      </c>
      <c r="C51" t="s">
        <v>182</v>
      </c>
      <c r="D51" s="12">
        <v>39302301</v>
      </c>
      <c r="E51" s="12">
        <v>26738896</v>
      </c>
      <c r="F51" s="12">
        <v>32772935</v>
      </c>
      <c r="G51" s="12">
        <v>40168158</v>
      </c>
      <c r="H51" s="12">
        <v>39307711</v>
      </c>
      <c r="I51" s="12">
        <v>39047018</v>
      </c>
      <c r="J51" s="12">
        <v>37332585</v>
      </c>
      <c r="K51" s="12">
        <v>36508911</v>
      </c>
      <c r="L51" s="12">
        <v>34951030</v>
      </c>
      <c r="M51" s="12">
        <v>34584265</v>
      </c>
      <c r="P51" s="6"/>
    </row>
    <row r="52" spans="1:16" x14ac:dyDescent="0.35">
      <c r="A52" s="4" t="s">
        <v>13</v>
      </c>
      <c r="B52" t="s">
        <v>97</v>
      </c>
      <c r="C52" t="s">
        <v>182</v>
      </c>
      <c r="D52" s="12">
        <v>4149877</v>
      </c>
      <c r="E52" s="12">
        <v>2599472</v>
      </c>
      <c r="F52" s="12">
        <v>2418593</v>
      </c>
      <c r="G52" s="12">
        <v>2558254</v>
      </c>
      <c r="H52" s="12">
        <v>2504972</v>
      </c>
      <c r="I52" s="12">
        <v>2544440</v>
      </c>
      <c r="J52" s="12">
        <v>2419683</v>
      </c>
      <c r="K52" s="12">
        <v>2320903</v>
      </c>
      <c r="L52" s="12">
        <v>2081118</v>
      </c>
      <c r="M52" s="12">
        <v>2246096</v>
      </c>
      <c r="P52" s="6"/>
    </row>
    <row r="53" spans="1:16" x14ac:dyDescent="0.35">
      <c r="A53" s="4" t="s">
        <v>14</v>
      </c>
      <c r="B53" t="s">
        <v>97</v>
      </c>
      <c r="C53" t="s">
        <v>182</v>
      </c>
      <c r="D53" s="12">
        <v>685748</v>
      </c>
      <c r="E53" s="12">
        <v>473147</v>
      </c>
      <c r="F53" s="12">
        <v>576030</v>
      </c>
      <c r="G53" s="12">
        <v>828554</v>
      </c>
      <c r="H53" s="12">
        <v>908263</v>
      </c>
      <c r="I53" s="12">
        <v>834316</v>
      </c>
      <c r="J53" s="12">
        <v>789831</v>
      </c>
      <c r="K53" s="12">
        <v>691592</v>
      </c>
      <c r="L53" s="12">
        <v>859248</v>
      </c>
      <c r="M53" s="12">
        <v>879825</v>
      </c>
      <c r="P53" s="6"/>
    </row>
    <row r="54" spans="1:16" x14ac:dyDescent="0.35">
      <c r="A54" s="4" t="s">
        <v>15</v>
      </c>
      <c r="B54" t="s">
        <v>97</v>
      </c>
      <c r="C54" t="s">
        <v>182</v>
      </c>
      <c r="D54" s="12">
        <v>0</v>
      </c>
      <c r="E54" s="12">
        <v>2012111</v>
      </c>
      <c r="F54" s="12">
        <v>1784063</v>
      </c>
      <c r="G54" s="12">
        <v>1816513</v>
      </c>
      <c r="H54" s="12">
        <v>1709184</v>
      </c>
      <c r="I54" s="12">
        <v>1533065</v>
      </c>
      <c r="J54" s="12">
        <v>1479471</v>
      </c>
      <c r="K54" s="12">
        <v>1409267</v>
      </c>
      <c r="L54" s="12">
        <v>1363807</v>
      </c>
      <c r="M54" s="12">
        <f>1640379+680651</f>
        <v>2321030</v>
      </c>
      <c r="P54" s="6"/>
    </row>
    <row r="55" spans="1:16" x14ac:dyDescent="0.35">
      <c r="A55" s="4" t="s">
        <v>16</v>
      </c>
      <c r="B55" t="s">
        <v>97</v>
      </c>
      <c r="C55" t="s">
        <v>182</v>
      </c>
      <c r="D55" s="12">
        <v>328806</v>
      </c>
      <c r="E55" s="12">
        <v>211505</v>
      </c>
      <c r="F55" s="12">
        <v>181174</v>
      </c>
      <c r="G55" s="12">
        <v>178417</v>
      </c>
      <c r="H55" s="12">
        <v>104306</v>
      </c>
      <c r="I55" s="12">
        <v>100613</v>
      </c>
      <c r="J55" s="12">
        <v>105370</v>
      </c>
      <c r="K55" s="12">
        <v>99490</v>
      </c>
      <c r="L55" s="12">
        <v>95020</v>
      </c>
      <c r="M55" s="12">
        <v>93017</v>
      </c>
      <c r="P55" s="6"/>
    </row>
    <row r="56" spans="1:16" x14ac:dyDescent="0.35">
      <c r="A56" s="4" t="s">
        <v>17</v>
      </c>
      <c r="B56" t="s">
        <v>97</v>
      </c>
      <c r="C56" t="s">
        <v>182</v>
      </c>
      <c r="D56" s="12">
        <v>1658955</v>
      </c>
      <c r="E56" s="12">
        <v>1438291</v>
      </c>
      <c r="F56" s="12">
        <v>1380403</v>
      </c>
      <c r="G56" s="12">
        <v>1529324</v>
      </c>
      <c r="H56" s="12">
        <v>1431301</v>
      </c>
      <c r="I56" s="12">
        <v>1302205</v>
      </c>
      <c r="J56" s="12">
        <v>1294246</v>
      </c>
      <c r="K56" s="12">
        <v>1244855</v>
      </c>
      <c r="L56" s="12">
        <v>1209735</v>
      </c>
      <c r="M56" s="12">
        <v>1135809</v>
      </c>
      <c r="P56" s="6"/>
    </row>
    <row r="57" spans="1:16" x14ac:dyDescent="0.35">
      <c r="A57" s="4" t="s">
        <v>18</v>
      </c>
      <c r="B57" t="s">
        <v>97</v>
      </c>
      <c r="C57" t="s">
        <v>182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P57" s="6"/>
    </row>
    <row r="58" spans="1:16" x14ac:dyDescent="0.35">
      <c r="A58" s="4" t="s">
        <v>19</v>
      </c>
      <c r="B58" t="s">
        <v>97</v>
      </c>
      <c r="C58" t="s">
        <v>182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P58" s="6"/>
    </row>
    <row r="59" spans="1:16" x14ac:dyDescent="0.35">
      <c r="A59" s="4" t="s">
        <v>20</v>
      </c>
      <c r="B59" t="s">
        <v>97</v>
      </c>
      <c r="C59" t="s">
        <v>182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P59" s="6"/>
    </row>
    <row r="60" spans="1:16" x14ac:dyDescent="0.35">
      <c r="A60" s="4" t="s">
        <v>21</v>
      </c>
      <c r="B60" t="s">
        <v>97</v>
      </c>
      <c r="C60" t="s">
        <v>182</v>
      </c>
      <c r="D60" s="12">
        <v>2160727</v>
      </c>
      <c r="E60" s="12">
        <v>2004687</v>
      </c>
      <c r="F60" s="12">
        <v>1479268</v>
      </c>
      <c r="G60" s="12">
        <v>157495</v>
      </c>
      <c r="H60" s="12">
        <v>81064</v>
      </c>
      <c r="I60" s="12">
        <v>60291</v>
      </c>
      <c r="J60" s="12">
        <v>54992</v>
      </c>
      <c r="K60" s="12">
        <v>28916</v>
      </c>
      <c r="L60" s="12">
        <v>30845</v>
      </c>
      <c r="M60" s="12">
        <v>0</v>
      </c>
      <c r="P60" s="6"/>
    </row>
    <row r="61" spans="1:16" x14ac:dyDescent="0.35">
      <c r="A61" s="4" t="s">
        <v>22</v>
      </c>
      <c r="B61" t="s">
        <v>97</v>
      </c>
      <c r="C61" t="s">
        <v>182</v>
      </c>
      <c r="D61" s="12">
        <v>1512111</v>
      </c>
      <c r="E61" s="12">
        <v>1168218</v>
      </c>
      <c r="F61" s="12">
        <v>1192417</v>
      </c>
      <c r="G61" s="12">
        <v>1279634</v>
      </c>
      <c r="H61" s="12">
        <v>1250356</v>
      </c>
      <c r="I61" s="12">
        <v>1212717</v>
      </c>
      <c r="J61" s="12">
        <v>1144891</v>
      </c>
      <c r="K61" s="12">
        <v>1109995</v>
      </c>
      <c r="L61" s="12">
        <v>1041345</v>
      </c>
      <c r="M61" s="12">
        <v>884714</v>
      </c>
      <c r="P61" s="6"/>
    </row>
    <row r="62" spans="1:16" x14ac:dyDescent="0.35">
      <c r="A62" s="4" t="s">
        <v>23</v>
      </c>
      <c r="B62" t="s">
        <v>97</v>
      </c>
      <c r="C62" t="s">
        <v>182</v>
      </c>
      <c r="D62" s="12">
        <v>632279</v>
      </c>
      <c r="E62" s="12">
        <v>563681</v>
      </c>
      <c r="F62" s="12">
        <v>526538</v>
      </c>
      <c r="G62" s="12">
        <v>557173</v>
      </c>
      <c r="H62" s="12">
        <v>551142</v>
      </c>
      <c r="I62" s="12">
        <v>570071</v>
      </c>
      <c r="J62" s="12">
        <v>549571</v>
      </c>
      <c r="K62" s="12">
        <v>384398</v>
      </c>
      <c r="L62" s="12">
        <v>392024</v>
      </c>
      <c r="M62" s="12">
        <v>406092</v>
      </c>
      <c r="P62" s="6"/>
    </row>
    <row r="63" spans="1:16" x14ac:dyDescent="0.35">
      <c r="A63" s="4" t="s">
        <v>24</v>
      </c>
      <c r="B63" t="s">
        <v>97</v>
      </c>
      <c r="C63" t="s">
        <v>182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P63" s="6"/>
    </row>
    <row r="64" spans="1:16" x14ac:dyDescent="0.35">
      <c r="A64" s="4" t="s">
        <v>25</v>
      </c>
      <c r="B64" t="s">
        <v>97</v>
      </c>
      <c r="C64" t="s">
        <v>182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P64" s="6"/>
    </row>
    <row r="65" spans="1:16" x14ac:dyDescent="0.35">
      <c r="A65" s="4" t="s">
        <v>26</v>
      </c>
      <c r="B65" t="s">
        <v>97</v>
      </c>
      <c r="C65" t="s">
        <v>182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P65" s="6"/>
    </row>
    <row r="66" spans="1:16" x14ac:dyDescent="0.35">
      <c r="A66" s="4" t="s">
        <v>27</v>
      </c>
      <c r="B66" t="s">
        <v>97</v>
      </c>
      <c r="C66" t="s">
        <v>182</v>
      </c>
      <c r="D66" s="12">
        <v>191715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P66" s="6"/>
    </row>
    <row r="67" spans="1:16" x14ac:dyDescent="0.35">
      <c r="A67" s="4" t="s">
        <v>28</v>
      </c>
      <c r="B67" t="s">
        <v>97</v>
      </c>
      <c r="C67" t="s">
        <v>182</v>
      </c>
      <c r="D67" s="12">
        <v>98278</v>
      </c>
      <c r="E67" s="12">
        <v>91225</v>
      </c>
      <c r="F67" s="12">
        <v>76436</v>
      </c>
      <c r="G67" s="12">
        <v>81833</v>
      </c>
      <c r="H67" s="12">
        <v>87673</v>
      </c>
      <c r="I67" s="12">
        <v>84030</v>
      </c>
      <c r="J67" s="12">
        <v>83754</v>
      </c>
      <c r="K67" s="12">
        <v>79856</v>
      </c>
      <c r="L67" s="12">
        <v>69536</v>
      </c>
      <c r="M67" s="12">
        <v>68445</v>
      </c>
      <c r="P67" s="6"/>
    </row>
    <row r="68" spans="1:16" x14ac:dyDescent="0.35">
      <c r="A68" s="4" t="s">
        <v>29</v>
      </c>
      <c r="B68" t="s">
        <v>97</v>
      </c>
      <c r="C68" t="s">
        <v>182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P68" s="6"/>
    </row>
    <row r="69" spans="1:16" x14ac:dyDescent="0.35">
      <c r="A69" s="4" t="s">
        <v>30</v>
      </c>
      <c r="B69" t="s">
        <v>97</v>
      </c>
      <c r="C69" t="s">
        <v>182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P69" s="6"/>
    </row>
    <row r="70" spans="1:16" x14ac:dyDescent="0.35">
      <c r="A70" s="4" t="s">
        <v>31</v>
      </c>
      <c r="B70" t="s">
        <v>97</v>
      </c>
      <c r="C70" t="s">
        <v>182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P70" s="6"/>
    </row>
    <row r="71" spans="1:16" x14ac:dyDescent="0.35">
      <c r="A71" s="4" t="s">
        <v>32</v>
      </c>
      <c r="B71" t="s">
        <v>97</v>
      </c>
      <c r="C71" t="s">
        <v>182</v>
      </c>
      <c r="D71" s="12">
        <v>1094721</v>
      </c>
      <c r="E71" s="12">
        <v>1032516</v>
      </c>
      <c r="F71" s="12">
        <v>912801</v>
      </c>
      <c r="G71" s="12">
        <v>902126</v>
      </c>
      <c r="H71" s="12">
        <v>856450</v>
      </c>
      <c r="I71" s="12">
        <v>793309</v>
      </c>
      <c r="J71" s="12">
        <v>735007</v>
      </c>
      <c r="K71" s="12">
        <v>711002</v>
      </c>
      <c r="L71" s="12">
        <v>666348</v>
      </c>
      <c r="M71" s="12">
        <v>662561</v>
      </c>
      <c r="P71" s="6"/>
    </row>
    <row r="72" spans="1:16" x14ac:dyDescent="0.35">
      <c r="A72" s="4" t="s">
        <v>33</v>
      </c>
      <c r="B72" t="s">
        <v>97</v>
      </c>
      <c r="C72" t="s">
        <v>182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P72" s="6"/>
    </row>
    <row r="73" spans="1:16" x14ac:dyDescent="0.35">
      <c r="A73" s="4" t="s">
        <v>1</v>
      </c>
      <c r="B73" t="s">
        <v>97</v>
      </c>
      <c r="C73" t="s">
        <v>182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P73" s="6"/>
    </row>
    <row r="74" spans="1:16" x14ac:dyDescent="0.35">
      <c r="A74" s="4" t="s">
        <v>34</v>
      </c>
      <c r="B74" t="s">
        <v>97</v>
      </c>
      <c r="C74" t="s">
        <v>182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P74" s="6"/>
    </row>
    <row r="75" spans="1:16" x14ac:dyDescent="0.35">
      <c r="A75" s="4" t="s">
        <v>35</v>
      </c>
      <c r="B75" t="s">
        <v>97</v>
      </c>
      <c r="C75" t="s">
        <v>182</v>
      </c>
      <c r="D75" s="12">
        <v>183639</v>
      </c>
      <c r="E75" s="12">
        <v>179896</v>
      </c>
      <c r="F75" s="12">
        <v>179851</v>
      </c>
      <c r="G75" s="12">
        <v>207673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P75" s="6"/>
    </row>
    <row r="76" spans="1:16" x14ac:dyDescent="0.35">
      <c r="A76" s="4" t="s">
        <v>36</v>
      </c>
      <c r="B76" t="s">
        <v>97</v>
      </c>
      <c r="C76" t="s">
        <v>182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P76" s="6"/>
    </row>
    <row r="77" spans="1:16" x14ac:dyDescent="0.35">
      <c r="A77" s="4" t="s">
        <v>2</v>
      </c>
      <c r="B77" t="s">
        <v>97</v>
      </c>
      <c r="C77" t="s">
        <v>182</v>
      </c>
      <c r="D77" s="12">
        <v>1404130</v>
      </c>
      <c r="E77" s="12">
        <v>1324144</v>
      </c>
      <c r="F77" s="12">
        <v>1176654</v>
      </c>
      <c r="G77" s="12">
        <v>1215742</v>
      </c>
      <c r="H77" s="12">
        <v>1140684</v>
      </c>
      <c r="I77" s="12">
        <v>1059248</v>
      </c>
      <c r="J77" s="12">
        <v>1070833</v>
      </c>
      <c r="K77" s="12">
        <v>1043851</v>
      </c>
      <c r="L77" s="12">
        <v>990322</v>
      </c>
      <c r="M77" s="12">
        <v>962596</v>
      </c>
      <c r="P77" s="6"/>
    </row>
    <row r="78" spans="1:16" x14ac:dyDescent="0.35">
      <c r="A78" s="4" t="s">
        <v>37</v>
      </c>
      <c r="B78" t="s">
        <v>97</v>
      </c>
      <c r="C78" t="s">
        <v>182</v>
      </c>
      <c r="D78" s="12">
        <v>6558863</v>
      </c>
      <c r="E78" s="12">
        <v>5633330</v>
      </c>
      <c r="F78" s="12">
        <v>5044155</v>
      </c>
      <c r="G78" s="12">
        <v>5397931</v>
      </c>
      <c r="H78" s="12">
        <v>5284434</v>
      </c>
      <c r="I78" s="12">
        <v>4992799</v>
      </c>
      <c r="J78" s="12">
        <v>4715511</v>
      </c>
      <c r="K78" s="12">
        <v>4533520</v>
      </c>
      <c r="L78" s="12">
        <v>4308621</v>
      </c>
      <c r="M78" s="12">
        <v>4151563</v>
      </c>
      <c r="P78" s="6"/>
    </row>
    <row r="79" spans="1:16" x14ac:dyDescent="0.35">
      <c r="A79" s="4" t="s">
        <v>38</v>
      </c>
      <c r="B79" t="s">
        <v>97</v>
      </c>
      <c r="C79" t="s">
        <v>182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P79" s="6"/>
    </row>
    <row r="80" spans="1:16" x14ac:dyDescent="0.35">
      <c r="A80" s="4" t="s">
        <v>39</v>
      </c>
      <c r="B80" t="s">
        <v>97</v>
      </c>
      <c r="C80" t="s">
        <v>182</v>
      </c>
      <c r="D80" s="12">
        <v>3085826</v>
      </c>
      <c r="E80" s="12">
        <v>2699399</v>
      </c>
      <c r="F80" s="12">
        <v>2346997</v>
      </c>
      <c r="G80" s="12">
        <v>2377951</v>
      </c>
      <c r="H80" s="12">
        <v>2274619</v>
      </c>
      <c r="I80" s="12">
        <v>2194698</v>
      </c>
      <c r="J80" s="12">
        <v>2116520</v>
      </c>
      <c r="K80" s="12">
        <v>1896892</v>
      </c>
      <c r="L80" s="12">
        <v>1857472</v>
      </c>
      <c r="M80" s="12">
        <v>1857427</v>
      </c>
      <c r="P80" s="6"/>
    </row>
    <row r="81" spans="1:16" x14ac:dyDescent="0.35">
      <c r="A81" s="4" t="s">
        <v>40</v>
      </c>
      <c r="B81" t="s">
        <v>97</v>
      </c>
      <c r="C81" t="s">
        <v>182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P81" s="6"/>
    </row>
    <row r="82" spans="1:16" x14ac:dyDescent="0.35">
      <c r="A82" s="4" t="s">
        <v>41</v>
      </c>
      <c r="B82" t="s">
        <v>97</v>
      </c>
      <c r="C82" t="s">
        <v>182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P82" s="6"/>
    </row>
    <row r="83" spans="1:16" x14ac:dyDescent="0.35">
      <c r="A83" s="4" t="s">
        <v>42</v>
      </c>
      <c r="B83" t="s">
        <v>97</v>
      </c>
      <c r="C83" t="s">
        <v>182</v>
      </c>
      <c r="D83" s="12">
        <v>1131777</v>
      </c>
      <c r="E83" s="12">
        <v>905155</v>
      </c>
      <c r="F83" s="12">
        <v>736245</v>
      </c>
      <c r="G83" s="12">
        <v>735403</v>
      </c>
      <c r="H83" s="12">
        <v>750222</v>
      </c>
      <c r="I83" s="12">
        <v>736321</v>
      </c>
      <c r="J83" s="12">
        <v>705993</v>
      </c>
      <c r="K83" s="12">
        <v>697086</v>
      </c>
      <c r="L83" s="12">
        <v>639481</v>
      </c>
      <c r="M83" s="12">
        <v>618564</v>
      </c>
      <c r="P83" s="6"/>
    </row>
    <row r="84" spans="1:16" x14ac:dyDescent="0.35">
      <c r="A84" s="4" t="s">
        <v>43</v>
      </c>
      <c r="B84" t="s">
        <v>97</v>
      </c>
      <c r="C84" t="s">
        <v>182</v>
      </c>
      <c r="D84" s="12">
        <v>0</v>
      </c>
      <c r="E84" s="12">
        <v>229304</v>
      </c>
      <c r="F84" s="12">
        <v>260308</v>
      </c>
      <c r="G84" s="12">
        <v>292539</v>
      </c>
      <c r="H84" s="12">
        <v>331316</v>
      </c>
      <c r="I84" s="12">
        <v>297931</v>
      </c>
      <c r="J84" s="12">
        <v>256557</v>
      </c>
      <c r="K84" s="12">
        <v>192835</v>
      </c>
      <c r="L84" s="12">
        <v>190474</v>
      </c>
      <c r="M84" s="12">
        <v>169971</v>
      </c>
      <c r="P84" s="6"/>
    </row>
    <row r="85" spans="1:16" x14ac:dyDescent="0.35">
      <c r="A85" s="4" t="s">
        <v>44</v>
      </c>
      <c r="B85" t="s">
        <v>97</v>
      </c>
      <c r="C85" t="s">
        <v>182</v>
      </c>
      <c r="D85" s="12">
        <v>463535</v>
      </c>
      <c r="E85" s="12">
        <v>293658</v>
      </c>
      <c r="F85" s="12">
        <v>261220</v>
      </c>
      <c r="G85" s="12">
        <v>280507</v>
      </c>
      <c r="H85" s="12">
        <v>280270</v>
      </c>
      <c r="I85" s="12">
        <v>289792</v>
      </c>
      <c r="J85" s="12">
        <v>296505</v>
      </c>
      <c r="K85" s="12">
        <v>288339</v>
      </c>
      <c r="L85" s="12">
        <v>254673</v>
      </c>
      <c r="M85" s="12">
        <v>250634</v>
      </c>
      <c r="P85" s="6"/>
    </row>
    <row r="86" spans="1:16" x14ac:dyDescent="0.35">
      <c r="A86" s="4" t="s">
        <v>45</v>
      </c>
      <c r="B86" t="s">
        <v>97</v>
      </c>
      <c r="C86" t="s">
        <v>182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P86" s="6"/>
    </row>
    <row r="87" spans="1:16" x14ac:dyDescent="0.35">
      <c r="A87" s="4" t="s">
        <v>46</v>
      </c>
      <c r="B87" t="s">
        <v>97</v>
      </c>
      <c r="C87" t="s">
        <v>182</v>
      </c>
      <c r="D87" s="12">
        <v>34826570</v>
      </c>
      <c r="E87" s="12">
        <v>27442728</v>
      </c>
      <c r="F87" s="12">
        <v>27336089</v>
      </c>
      <c r="G87" s="12">
        <v>30243193</v>
      </c>
      <c r="H87" s="12">
        <v>29318921</v>
      </c>
      <c r="I87" s="12">
        <v>28443883</v>
      </c>
      <c r="J87" s="12">
        <v>28073420</v>
      </c>
      <c r="K87" s="12">
        <v>26783247</v>
      </c>
      <c r="L87" s="12">
        <v>1990470</v>
      </c>
      <c r="M87" s="12">
        <v>0</v>
      </c>
      <c r="P87" s="6"/>
    </row>
    <row r="88" spans="1:16" x14ac:dyDescent="0.35">
      <c r="A88" s="4" t="s">
        <v>47</v>
      </c>
      <c r="B88" t="s">
        <v>97</v>
      </c>
      <c r="C88" t="s">
        <v>182</v>
      </c>
      <c r="D88" s="12">
        <v>2790954</v>
      </c>
      <c r="E88" s="12">
        <v>2631610</v>
      </c>
      <c r="F88" s="12">
        <v>2395206</v>
      </c>
      <c r="G88" s="12">
        <v>2400818</v>
      </c>
      <c r="H88" s="12">
        <v>2267813</v>
      </c>
      <c r="I88" s="12">
        <v>2209537</v>
      </c>
      <c r="J88" s="12">
        <v>2177760</v>
      </c>
      <c r="K88" s="12">
        <v>2127100</v>
      </c>
      <c r="L88" s="12">
        <v>1978048</v>
      </c>
      <c r="M88" s="12">
        <v>1952383</v>
      </c>
      <c r="P88" s="6"/>
    </row>
    <row r="89" spans="1:16" x14ac:dyDescent="0.35">
      <c r="A89" s="4" t="s">
        <v>48</v>
      </c>
      <c r="B89" t="s">
        <v>97</v>
      </c>
      <c r="C89" t="s">
        <v>182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P89" s="6"/>
    </row>
    <row r="90" spans="1:16" x14ac:dyDescent="0.35">
      <c r="A90" s="4" t="s">
        <v>49</v>
      </c>
      <c r="B90" t="s">
        <v>97</v>
      </c>
      <c r="C90" t="s">
        <v>182</v>
      </c>
      <c r="D90" s="12">
        <v>641208</v>
      </c>
      <c r="E90" s="12">
        <v>569370</v>
      </c>
      <c r="F90" s="12">
        <v>502646</v>
      </c>
      <c r="G90" s="12">
        <v>494132</v>
      </c>
      <c r="H90" s="12">
        <v>455298</v>
      </c>
      <c r="I90" s="12">
        <v>417736</v>
      </c>
      <c r="J90" s="12">
        <v>370703</v>
      </c>
      <c r="K90" s="12">
        <v>335721</v>
      </c>
      <c r="L90" s="12">
        <v>330925</v>
      </c>
      <c r="M90" s="12">
        <v>321093</v>
      </c>
      <c r="P90" s="6"/>
    </row>
    <row r="91" spans="1:16" x14ac:dyDescent="0.35">
      <c r="A91" s="4" t="s">
        <v>50</v>
      </c>
      <c r="B91" t="s">
        <v>97</v>
      </c>
      <c r="C91" t="s">
        <v>182</v>
      </c>
      <c r="D91" s="12">
        <v>8413901</v>
      </c>
      <c r="E91" s="12">
        <v>5781318</v>
      </c>
      <c r="F91" s="12">
        <v>6049097</v>
      </c>
      <c r="G91" s="12">
        <v>7509825</v>
      </c>
      <c r="H91" s="12">
        <v>7306332</v>
      </c>
      <c r="I91" s="12">
        <v>7202286</v>
      </c>
      <c r="J91" s="12">
        <v>7017178</v>
      </c>
      <c r="K91" s="12">
        <v>6600364</v>
      </c>
      <c r="L91" s="12">
        <v>6258862</v>
      </c>
      <c r="M91" s="12">
        <v>6054927</v>
      </c>
      <c r="P91" s="6"/>
    </row>
    <row r="92" spans="1:16" x14ac:dyDescent="0.35">
      <c r="A92" s="4" t="s">
        <v>51</v>
      </c>
      <c r="B92" t="s">
        <v>97</v>
      </c>
      <c r="C92" t="s">
        <v>182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P92" s="6"/>
    </row>
    <row r="93" spans="1:16" x14ac:dyDescent="0.35">
      <c r="A93" s="4" t="s">
        <v>52</v>
      </c>
      <c r="B93" t="s">
        <v>97</v>
      </c>
      <c r="C93" t="s">
        <v>182</v>
      </c>
      <c r="D93" s="12">
        <v>1570408</v>
      </c>
      <c r="E93" s="12">
        <v>1397328</v>
      </c>
      <c r="F93" s="12">
        <v>1257238</v>
      </c>
      <c r="G93" s="12">
        <v>1347408</v>
      </c>
      <c r="H93" s="12">
        <v>1300514</v>
      </c>
      <c r="I93" s="12">
        <v>1156890</v>
      </c>
      <c r="J93" s="12">
        <v>987644</v>
      </c>
      <c r="K93" s="12">
        <v>999806</v>
      </c>
      <c r="L93" s="12">
        <v>957493</v>
      </c>
      <c r="M93" s="12">
        <v>953393</v>
      </c>
      <c r="P93" s="6"/>
    </row>
    <row r="94" spans="1:16" x14ac:dyDescent="0.35">
      <c r="A94" s="4" t="s">
        <v>53</v>
      </c>
      <c r="B94" t="s">
        <v>97</v>
      </c>
      <c r="C94" t="s">
        <v>182</v>
      </c>
      <c r="D94" s="12">
        <v>532181</v>
      </c>
      <c r="E94" s="12">
        <v>0</v>
      </c>
      <c r="F94" s="12">
        <v>426402</v>
      </c>
      <c r="G94" s="12">
        <v>400794</v>
      </c>
      <c r="H94" s="12">
        <v>397017</v>
      </c>
      <c r="I94" s="12">
        <v>343765</v>
      </c>
      <c r="J94" s="12">
        <v>328971</v>
      </c>
      <c r="K94" s="12">
        <v>288588</v>
      </c>
      <c r="L94" s="12">
        <v>264700</v>
      </c>
      <c r="M94" s="12">
        <v>252106</v>
      </c>
      <c r="P94" s="6"/>
    </row>
    <row r="95" spans="1:16" x14ac:dyDescent="0.35">
      <c r="A95" s="4" t="s">
        <v>54</v>
      </c>
      <c r="B95" t="s">
        <v>97</v>
      </c>
      <c r="C95" t="s">
        <v>182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P95" s="6"/>
    </row>
    <row r="96" spans="1:16" x14ac:dyDescent="0.35">
      <c r="A96" s="4" t="s">
        <v>55</v>
      </c>
      <c r="B96" t="s">
        <v>97</v>
      </c>
      <c r="C96" t="s">
        <v>182</v>
      </c>
      <c r="D96" s="12">
        <v>0</v>
      </c>
      <c r="E96" s="12">
        <v>147393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P96" s="6"/>
    </row>
    <row r="97" spans="1:16" x14ac:dyDescent="0.35">
      <c r="A97" s="4" t="s">
        <v>56</v>
      </c>
      <c r="B97" t="s">
        <v>97</v>
      </c>
      <c r="C97" t="s">
        <v>182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P97" s="6"/>
    </row>
    <row r="98" spans="1:16" x14ac:dyDescent="0.35">
      <c r="A98" s="4" t="s">
        <v>57</v>
      </c>
      <c r="B98" t="s">
        <v>97</v>
      </c>
      <c r="C98" t="s">
        <v>182</v>
      </c>
      <c r="D98" s="12">
        <v>1717277</v>
      </c>
      <c r="E98" s="12">
        <v>1444670</v>
      </c>
      <c r="F98" s="12">
        <v>1208373</v>
      </c>
      <c r="G98" s="12">
        <v>1225806</v>
      </c>
      <c r="H98" s="12">
        <v>1159976</v>
      </c>
      <c r="I98" s="12">
        <v>1094835</v>
      </c>
      <c r="J98" s="12">
        <v>971798</v>
      </c>
      <c r="K98" s="12">
        <v>853460</v>
      </c>
      <c r="L98" s="12">
        <v>794167</v>
      </c>
      <c r="M98" s="12">
        <v>783656</v>
      </c>
      <c r="P98" s="6"/>
    </row>
    <row r="99" spans="1:16" x14ac:dyDescent="0.35">
      <c r="A99" s="4" t="s">
        <v>58</v>
      </c>
      <c r="B99" t="s">
        <v>97</v>
      </c>
      <c r="C99" t="s">
        <v>182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P99" s="6"/>
    </row>
    <row r="100" spans="1:16" x14ac:dyDescent="0.35">
      <c r="A100" s="4" t="s">
        <v>59</v>
      </c>
      <c r="B100" t="s">
        <v>97</v>
      </c>
      <c r="C100" t="s">
        <v>182</v>
      </c>
      <c r="D100" s="12">
        <v>671726</v>
      </c>
      <c r="E100" s="12">
        <v>558670</v>
      </c>
      <c r="F100" s="12">
        <v>479074</v>
      </c>
      <c r="G100" s="12">
        <v>502163</v>
      </c>
      <c r="H100" s="12">
        <v>463480</v>
      </c>
      <c r="I100" s="12">
        <v>445670</v>
      </c>
      <c r="J100" s="12">
        <v>401303</v>
      </c>
      <c r="K100" s="12">
        <v>380853</v>
      </c>
      <c r="L100" s="12">
        <v>351835</v>
      </c>
      <c r="M100" s="12">
        <v>341365</v>
      </c>
      <c r="P100" s="6"/>
    </row>
    <row r="101" spans="1:16" x14ac:dyDescent="0.35">
      <c r="A101" s="4" t="s">
        <v>60</v>
      </c>
      <c r="B101" t="s">
        <v>97</v>
      </c>
      <c r="C101" t="s">
        <v>182</v>
      </c>
      <c r="D101" s="12">
        <v>330989</v>
      </c>
      <c r="E101" s="12">
        <v>293652</v>
      </c>
      <c r="F101" s="12">
        <v>248418</v>
      </c>
      <c r="G101" s="12">
        <v>285984</v>
      </c>
      <c r="H101" s="12">
        <v>233557</v>
      </c>
      <c r="I101" s="12">
        <v>113601</v>
      </c>
      <c r="J101" s="12">
        <v>0</v>
      </c>
      <c r="K101" s="12">
        <v>0</v>
      </c>
      <c r="L101" s="12">
        <v>0</v>
      </c>
      <c r="M101" s="12">
        <v>0</v>
      </c>
      <c r="P101" s="6"/>
    </row>
    <row r="102" spans="1:16" x14ac:dyDescent="0.35">
      <c r="A102" s="4" t="s">
        <v>61</v>
      </c>
      <c r="B102" t="s">
        <v>97</v>
      </c>
      <c r="C102" t="s">
        <v>182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P102" s="6"/>
    </row>
    <row r="103" spans="1:16" x14ac:dyDescent="0.35">
      <c r="A103" s="4" t="s">
        <v>62</v>
      </c>
      <c r="B103" t="s">
        <v>97</v>
      </c>
      <c r="C103" t="s">
        <v>182</v>
      </c>
      <c r="D103" s="12">
        <v>431979</v>
      </c>
      <c r="E103" s="12">
        <v>443728</v>
      </c>
      <c r="F103" s="12">
        <v>391954</v>
      </c>
      <c r="G103" s="12">
        <v>401497</v>
      </c>
      <c r="H103" s="12">
        <v>378171</v>
      </c>
      <c r="I103" s="12">
        <v>380213</v>
      </c>
      <c r="J103" s="12">
        <v>352438</v>
      </c>
      <c r="K103" s="12">
        <v>349873</v>
      </c>
      <c r="L103" s="12">
        <v>0</v>
      </c>
      <c r="M103" s="12">
        <v>0</v>
      </c>
      <c r="P103" s="6"/>
    </row>
    <row r="104" spans="1:16" x14ac:dyDescent="0.35">
      <c r="A104" s="4" t="s">
        <v>63</v>
      </c>
      <c r="B104" t="s">
        <v>97</v>
      </c>
      <c r="C104" t="s">
        <v>182</v>
      </c>
      <c r="D104" s="12">
        <v>230788</v>
      </c>
      <c r="E104" s="12">
        <v>223575</v>
      </c>
      <c r="F104" s="12">
        <v>257089</v>
      </c>
      <c r="G104" s="12">
        <v>270926</v>
      </c>
      <c r="H104" s="12">
        <v>269426</v>
      </c>
      <c r="I104" s="12">
        <v>256660</v>
      </c>
      <c r="J104" s="12">
        <v>285484</v>
      </c>
      <c r="K104" s="12">
        <v>282496</v>
      </c>
      <c r="L104" s="12">
        <v>230151</v>
      </c>
      <c r="M104" s="12">
        <v>246242</v>
      </c>
      <c r="P104" s="6"/>
    </row>
    <row r="105" spans="1:16" x14ac:dyDescent="0.35">
      <c r="A105" s="4" t="s">
        <v>64</v>
      </c>
      <c r="B105" t="s">
        <v>97</v>
      </c>
      <c r="C105" t="s">
        <v>182</v>
      </c>
      <c r="D105" s="12">
        <v>1199063</v>
      </c>
      <c r="E105" s="12">
        <v>1040491</v>
      </c>
      <c r="F105" s="12">
        <v>965975</v>
      </c>
      <c r="G105" s="12">
        <v>1127613</v>
      </c>
      <c r="H105" s="12">
        <v>1069551</v>
      </c>
      <c r="I105" s="12">
        <v>1058191</v>
      </c>
      <c r="J105" s="12">
        <v>965670</v>
      </c>
      <c r="K105" s="12">
        <v>976490</v>
      </c>
      <c r="L105" s="12">
        <v>879731</v>
      </c>
      <c r="M105" s="12">
        <v>827211</v>
      </c>
      <c r="P105" s="6"/>
    </row>
    <row r="106" spans="1:16" x14ac:dyDescent="0.35">
      <c r="A106" s="4" t="s">
        <v>65</v>
      </c>
      <c r="B106" t="s">
        <v>97</v>
      </c>
      <c r="C106" t="s">
        <v>182</v>
      </c>
      <c r="D106" s="12">
        <v>1672051</v>
      </c>
      <c r="E106" s="12">
        <v>1227629</v>
      </c>
      <c r="F106" s="12">
        <v>1127391</v>
      </c>
      <c r="G106" s="12">
        <v>1004151</v>
      </c>
      <c r="H106" s="12">
        <v>885197</v>
      </c>
      <c r="I106" s="12">
        <v>807681</v>
      </c>
      <c r="J106" s="12">
        <v>776011</v>
      </c>
      <c r="K106" s="12">
        <v>748545</v>
      </c>
      <c r="L106" s="12">
        <v>683587</v>
      </c>
      <c r="M106" s="12">
        <v>613938</v>
      </c>
      <c r="P106" s="6"/>
    </row>
    <row r="107" spans="1:16" x14ac:dyDescent="0.35">
      <c r="A107" s="4" t="s">
        <v>66</v>
      </c>
      <c r="B107" t="s">
        <v>97</v>
      </c>
      <c r="C107" t="s">
        <v>182</v>
      </c>
      <c r="D107" s="12">
        <v>410177</v>
      </c>
      <c r="E107" s="12">
        <v>362177</v>
      </c>
      <c r="F107" s="12">
        <v>329119</v>
      </c>
      <c r="G107" s="12">
        <v>375222</v>
      </c>
      <c r="H107" s="12">
        <v>336282</v>
      </c>
      <c r="I107" s="12">
        <v>335188</v>
      </c>
      <c r="J107" s="12">
        <v>314912</v>
      </c>
      <c r="K107" s="12">
        <v>294727</v>
      </c>
      <c r="L107" s="12">
        <v>271623</v>
      </c>
      <c r="M107" s="12">
        <v>287372</v>
      </c>
      <c r="P107" s="6"/>
    </row>
    <row r="108" spans="1:16" x14ac:dyDescent="0.35">
      <c r="A108" s="4" t="s">
        <v>67</v>
      </c>
      <c r="B108" t="s">
        <v>97</v>
      </c>
      <c r="C108" t="s">
        <v>182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P108" s="6"/>
    </row>
    <row r="109" spans="1:16" x14ac:dyDescent="0.35">
      <c r="A109" s="4" t="s">
        <v>68</v>
      </c>
      <c r="B109" t="s">
        <v>97</v>
      </c>
      <c r="C109" t="s">
        <v>182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P109" s="6"/>
    </row>
    <row r="110" spans="1:16" x14ac:dyDescent="0.35">
      <c r="A110" s="4" t="s">
        <v>69</v>
      </c>
      <c r="B110" t="s">
        <v>97</v>
      </c>
      <c r="C110" t="s">
        <v>182</v>
      </c>
      <c r="D110" s="12">
        <v>1099713</v>
      </c>
      <c r="E110" s="12">
        <v>966098</v>
      </c>
      <c r="F110" s="12">
        <v>791214</v>
      </c>
      <c r="G110" s="12">
        <v>789063</v>
      </c>
      <c r="H110" s="12">
        <v>766423</v>
      </c>
      <c r="I110" s="12">
        <v>759517</v>
      </c>
      <c r="J110" s="12">
        <v>769294</v>
      </c>
      <c r="K110" s="12">
        <v>742794</v>
      </c>
      <c r="L110" s="12">
        <v>713125</v>
      </c>
      <c r="M110" s="12">
        <v>646602</v>
      </c>
      <c r="P110" s="6"/>
    </row>
    <row r="111" spans="1:16" x14ac:dyDescent="0.35">
      <c r="A111" s="4" t="s">
        <v>70</v>
      </c>
      <c r="B111" t="s">
        <v>97</v>
      </c>
      <c r="C111" t="s">
        <v>182</v>
      </c>
      <c r="D111" s="12">
        <v>344523</v>
      </c>
      <c r="E111" s="12">
        <v>276152</v>
      </c>
      <c r="F111" s="12">
        <v>262182</v>
      </c>
      <c r="G111" s="12">
        <v>354730</v>
      </c>
      <c r="H111" s="12">
        <v>273953</v>
      </c>
      <c r="I111" s="12">
        <v>371091</v>
      </c>
      <c r="J111" s="12">
        <v>283245</v>
      </c>
      <c r="K111" s="12">
        <v>272757</v>
      </c>
      <c r="L111" s="12">
        <v>217163</v>
      </c>
      <c r="M111" s="12">
        <v>269595</v>
      </c>
      <c r="P111" s="6"/>
    </row>
    <row r="112" spans="1:16" x14ac:dyDescent="0.35">
      <c r="A112" s="4" t="s">
        <v>71</v>
      </c>
      <c r="B112" t="s">
        <v>97</v>
      </c>
      <c r="C112" t="s">
        <v>182</v>
      </c>
      <c r="D112" s="12">
        <v>380163</v>
      </c>
      <c r="E112" s="12">
        <v>297053</v>
      </c>
      <c r="F112" s="12">
        <v>42372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P112" s="6"/>
    </row>
    <row r="113" spans="1:16" x14ac:dyDescent="0.35">
      <c r="A113" s="4" t="s">
        <v>72</v>
      </c>
      <c r="B113" t="s">
        <v>97</v>
      </c>
      <c r="C113" t="s">
        <v>182</v>
      </c>
      <c r="D113" s="12">
        <v>1471347</v>
      </c>
      <c r="E113" s="12">
        <v>826345</v>
      </c>
      <c r="F113" s="12">
        <v>739010</v>
      </c>
      <c r="G113" s="12">
        <v>773714</v>
      </c>
      <c r="H113" s="12">
        <v>749838</v>
      </c>
      <c r="I113" s="12">
        <v>766399</v>
      </c>
      <c r="J113" s="12">
        <v>765225</v>
      </c>
      <c r="K113" s="12">
        <v>724142</v>
      </c>
      <c r="L113" s="12">
        <v>651729</v>
      </c>
      <c r="M113" s="12">
        <v>643530</v>
      </c>
      <c r="P113" s="6"/>
    </row>
    <row r="114" spans="1:16" x14ac:dyDescent="0.35">
      <c r="A114" s="4" t="s">
        <v>73</v>
      </c>
      <c r="B114" t="s">
        <v>97</v>
      </c>
      <c r="C114" t="s">
        <v>182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P114" s="6"/>
    </row>
    <row r="115" spans="1:16" x14ac:dyDescent="0.35">
      <c r="A115" s="4" t="s">
        <v>74</v>
      </c>
      <c r="B115" t="s">
        <v>97</v>
      </c>
      <c r="C115" t="s">
        <v>182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P115" s="6"/>
    </row>
    <row r="116" spans="1:16" x14ac:dyDescent="0.35">
      <c r="A116" s="4" t="s">
        <v>75</v>
      </c>
      <c r="B116" t="s">
        <v>97</v>
      </c>
      <c r="C116" t="s">
        <v>182</v>
      </c>
      <c r="D116" s="12">
        <v>1695898</v>
      </c>
      <c r="E116" s="12">
        <v>1398937</v>
      </c>
      <c r="F116" s="12">
        <v>1188368</v>
      </c>
      <c r="G116" s="12">
        <v>1216561</v>
      </c>
      <c r="H116" s="12">
        <v>1030363</v>
      </c>
      <c r="I116" s="12">
        <v>1003094</v>
      </c>
      <c r="J116" s="12">
        <v>951344</v>
      </c>
      <c r="K116" s="12">
        <v>998751</v>
      </c>
      <c r="L116" s="12">
        <v>867584</v>
      </c>
      <c r="M116" s="12">
        <v>837048</v>
      </c>
      <c r="P116" s="6"/>
    </row>
    <row r="117" spans="1:16" x14ac:dyDescent="0.35">
      <c r="A117" s="4" t="s">
        <v>76</v>
      </c>
      <c r="B117" t="s">
        <v>97</v>
      </c>
      <c r="C117" t="s">
        <v>182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P117" s="6"/>
    </row>
    <row r="118" spans="1:16" x14ac:dyDescent="0.35">
      <c r="A118" s="4" t="s">
        <v>77</v>
      </c>
      <c r="B118" t="s">
        <v>97</v>
      </c>
      <c r="C118" t="s">
        <v>182</v>
      </c>
      <c r="D118" s="12">
        <v>0</v>
      </c>
      <c r="E118" s="12">
        <v>1565217</v>
      </c>
      <c r="F118" s="12">
        <v>1448275</v>
      </c>
      <c r="G118" s="12">
        <v>1562132</v>
      </c>
      <c r="H118" s="12">
        <v>1522601</v>
      </c>
      <c r="I118" s="12">
        <v>1496038</v>
      </c>
      <c r="J118" s="12">
        <v>1474568</v>
      </c>
      <c r="K118" s="12">
        <v>1407016</v>
      </c>
      <c r="L118" s="12">
        <v>1299723</v>
      </c>
      <c r="M118" s="12">
        <v>1262857</v>
      </c>
      <c r="P118" s="6"/>
    </row>
    <row r="119" spans="1:16" x14ac:dyDescent="0.35">
      <c r="A119" s="4" t="s">
        <v>78</v>
      </c>
      <c r="B119" t="s">
        <v>97</v>
      </c>
      <c r="C119" t="s">
        <v>182</v>
      </c>
      <c r="D119" s="12">
        <v>413990</v>
      </c>
      <c r="E119" s="12">
        <v>295577</v>
      </c>
      <c r="F119" s="12">
        <v>219465</v>
      </c>
      <c r="G119" s="12">
        <v>237711</v>
      </c>
      <c r="H119" s="12">
        <v>218938</v>
      </c>
      <c r="I119" s="12">
        <v>193634</v>
      </c>
      <c r="J119" s="12">
        <v>194462</v>
      </c>
      <c r="K119" s="12">
        <v>179707</v>
      </c>
      <c r="L119" s="12">
        <v>216172</v>
      </c>
      <c r="M119" s="12">
        <v>204291</v>
      </c>
      <c r="P119" s="6"/>
    </row>
    <row r="120" spans="1:16" x14ac:dyDescent="0.35">
      <c r="A120" s="4" t="s">
        <v>3</v>
      </c>
      <c r="B120" t="s">
        <v>97</v>
      </c>
      <c r="C120" t="s">
        <v>182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P120" s="6"/>
    </row>
    <row r="121" spans="1:16" x14ac:dyDescent="0.35">
      <c r="A121" s="4" t="s">
        <v>4</v>
      </c>
      <c r="B121" t="s">
        <v>97</v>
      </c>
      <c r="C121" t="s">
        <v>182</v>
      </c>
      <c r="D121" s="12">
        <v>5310072</v>
      </c>
      <c r="E121" s="12">
        <v>4552451</v>
      </c>
      <c r="F121" s="12">
        <v>4276844</v>
      </c>
      <c r="G121" s="12">
        <v>4517454</v>
      </c>
      <c r="H121" s="12">
        <v>4496145</v>
      </c>
      <c r="I121" s="12">
        <v>4541297</v>
      </c>
      <c r="J121" s="12">
        <v>4326106</v>
      </c>
      <c r="K121" s="12">
        <v>4015526</v>
      </c>
      <c r="L121" s="12">
        <v>3889983</v>
      </c>
      <c r="M121" s="12">
        <v>3825958</v>
      </c>
      <c r="P121" s="6"/>
    </row>
    <row r="122" spans="1:16" x14ac:dyDescent="0.35">
      <c r="A122" s="4" t="s">
        <v>79</v>
      </c>
      <c r="B122" t="s">
        <v>97</v>
      </c>
      <c r="C122" t="s">
        <v>182</v>
      </c>
      <c r="D122" s="12">
        <v>2625230</v>
      </c>
      <c r="E122" s="12">
        <v>2236241</v>
      </c>
      <c r="F122" s="12">
        <v>1398932</v>
      </c>
      <c r="G122" s="12">
        <v>1554996</v>
      </c>
      <c r="H122" s="12">
        <v>1511192</v>
      </c>
      <c r="I122" s="12">
        <v>1477732</v>
      </c>
      <c r="J122" s="12">
        <v>1439665</v>
      </c>
      <c r="K122" s="12">
        <v>1341603</v>
      </c>
      <c r="L122" s="12">
        <v>1336747</v>
      </c>
      <c r="M122" s="12">
        <v>1317225</v>
      </c>
      <c r="P122" s="6"/>
    </row>
    <row r="123" spans="1:16" x14ac:dyDescent="0.35">
      <c r="A123" s="4" t="s">
        <v>80</v>
      </c>
      <c r="B123" t="s">
        <v>97</v>
      </c>
      <c r="C123" t="s">
        <v>182</v>
      </c>
      <c r="D123" s="12">
        <v>2171602</v>
      </c>
      <c r="E123" s="12">
        <v>1268157</v>
      </c>
      <c r="F123" s="12">
        <v>1187022</v>
      </c>
      <c r="G123" s="12">
        <v>1275618</v>
      </c>
      <c r="H123" s="12">
        <v>1242234</v>
      </c>
      <c r="I123" s="12">
        <v>1155637</v>
      </c>
      <c r="J123" s="12">
        <v>1070535</v>
      </c>
      <c r="K123" s="12">
        <v>1034025</v>
      </c>
      <c r="L123" s="12">
        <v>925336</v>
      </c>
      <c r="M123" s="12">
        <v>889702</v>
      </c>
      <c r="P123" s="6"/>
    </row>
    <row r="124" spans="1:16" x14ac:dyDescent="0.35">
      <c r="A124" s="4" t="s">
        <v>81</v>
      </c>
      <c r="B124" t="s">
        <v>97</v>
      </c>
      <c r="C124" t="s">
        <v>182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P124" s="6"/>
    </row>
    <row r="125" spans="1:16" x14ac:dyDescent="0.35">
      <c r="A125" s="4" t="s">
        <v>82</v>
      </c>
      <c r="B125" t="s">
        <v>97</v>
      </c>
      <c r="C125" t="s">
        <v>182</v>
      </c>
      <c r="D125" s="12">
        <v>29033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P125" s="6"/>
    </row>
    <row r="126" spans="1:16" x14ac:dyDescent="0.35">
      <c r="A126" s="4" t="s">
        <v>83</v>
      </c>
      <c r="B126" t="s">
        <v>97</v>
      </c>
      <c r="C126" t="s">
        <v>182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P126" s="6"/>
    </row>
    <row r="127" spans="1:16" x14ac:dyDescent="0.35">
      <c r="A127" s="4" t="s">
        <v>84</v>
      </c>
      <c r="B127" t="s">
        <v>97</v>
      </c>
      <c r="C127" t="s">
        <v>182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P127" s="6"/>
    </row>
    <row r="128" spans="1:16" x14ac:dyDescent="0.35">
      <c r="A128" s="4" t="s">
        <v>85</v>
      </c>
      <c r="B128" t="s">
        <v>97</v>
      </c>
      <c r="C128" t="s">
        <v>182</v>
      </c>
      <c r="D128" s="12">
        <v>220728</v>
      </c>
      <c r="E128" s="12">
        <v>191914</v>
      </c>
      <c r="F128" s="12">
        <v>165225</v>
      </c>
      <c r="G128" s="12">
        <v>176644</v>
      </c>
      <c r="H128" s="12">
        <v>177762</v>
      </c>
      <c r="I128" s="12">
        <v>169456</v>
      </c>
      <c r="J128" s="12">
        <v>176912</v>
      </c>
      <c r="K128" s="12">
        <v>169062</v>
      </c>
      <c r="L128" s="12">
        <v>158835</v>
      </c>
      <c r="M128" s="12">
        <v>125016</v>
      </c>
      <c r="P128" s="6"/>
    </row>
    <row r="129" spans="1:16" x14ac:dyDescent="0.35">
      <c r="A129" s="4" t="s">
        <v>86</v>
      </c>
      <c r="B129" t="s">
        <v>97</v>
      </c>
      <c r="C129" t="s">
        <v>182</v>
      </c>
      <c r="D129" s="12">
        <v>13792806</v>
      </c>
      <c r="E129" s="12">
        <v>10364204</v>
      </c>
      <c r="F129" s="12">
        <v>9363282</v>
      </c>
      <c r="G129" s="12">
        <v>9469342</v>
      </c>
      <c r="H129" s="12">
        <v>9062517</v>
      </c>
      <c r="I129" s="12">
        <v>8836806</v>
      </c>
      <c r="J129" s="12">
        <v>8477175</v>
      </c>
      <c r="K129" s="12">
        <v>8154067</v>
      </c>
      <c r="L129" s="12">
        <v>7630538</v>
      </c>
      <c r="M129" s="12">
        <v>7398338</v>
      </c>
      <c r="P129" s="6"/>
    </row>
    <row r="130" spans="1:16" x14ac:dyDescent="0.35">
      <c r="A130" s="4" t="s">
        <v>87</v>
      </c>
      <c r="B130" t="s">
        <v>97</v>
      </c>
      <c r="C130" t="s">
        <v>182</v>
      </c>
      <c r="D130" s="12">
        <v>13208651</v>
      </c>
      <c r="E130" s="12">
        <v>10754371</v>
      </c>
      <c r="F130" s="12">
        <v>8356499</v>
      </c>
      <c r="G130" s="12">
        <v>9103132</v>
      </c>
      <c r="H130" s="12">
        <v>8512213</v>
      </c>
      <c r="I130" s="12">
        <v>8022545</v>
      </c>
      <c r="J130" s="12">
        <v>7779537</v>
      </c>
      <c r="K130" s="12">
        <v>7102018</v>
      </c>
      <c r="L130" s="12">
        <v>6577615</v>
      </c>
      <c r="M130" s="12">
        <v>6400869</v>
      </c>
      <c r="P130" s="6"/>
    </row>
    <row r="131" spans="1:16" x14ac:dyDescent="0.35">
      <c r="A131" s="4" t="s">
        <v>88</v>
      </c>
      <c r="B131" t="s">
        <v>97</v>
      </c>
      <c r="C131" t="s">
        <v>182</v>
      </c>
      <c r="D131" s="12">
        <v>137646</v>
      </c>
      <c r="E131" s="12">
        <v>91105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  <c r="P131" s="6"/>
    </row>
    <row r="132" spans="1:16" x14ac:dyDescent="0.35">
      <c r="A132" s="4" t="s">
        <v>89</v>
      </c>
      <c r="B132" t="s">
        <v>97</v>
      </c>
      <c r="C132" t="s">
        <v>182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P132" s="6"/>
    </row>
    <row r="133" spans="1:16" x14ac:dyDescent="0.35">
      <c r="A133" s="4" t="s">
        <v>90</v>
      </c>
      <c r="B133" t="s">
        <v>97</v>
      </c>
      <c r="C133" t="s">
        <v>182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P133" s="6"/>
    </row>
    <row r="134" spans="1:16" x14ac:dyDescent="0.35">
      <c r="A134" s="4" t="s">
        <v>91</v>
      </c>
      <c r="B134" t="s">
        <v>97</v>
      </c>
      <c r="C134" t="s">
        <v>182</v>
      </c>
      <c r="D134" s="12">
        <v>1252151</v>
      </c>
      <c r="E134" s="12">
        <v>1088125</v>
      </c>
      <c r="F134" s="12">
        <v>898042</v>
      </c>
      <c r="G134" s="12">
        <v>1015726</v>
      </c>
      <c r="H134" s="12">
        <v>947737</v>
      </c>
      <c r="I134" s="12">
        <v>940928</v>
      </c>
      <c r="J134" s="12">
        <v>917662</v>
      </c>
      <c r="K134" s="12">
        <v>871933</v>
      </c>
      <c r="L134" s="12">
        <v>824351</v>
      </c>
      <c r="M134" s="12">
        <v>757306</v>
      </c>
      <c r="P134" s="6"/>
    </row>
    <row r="135" spans="1:16" x14ac:dyDescent="0.35">
      <c r="A135" s="4" t="s">
        <v>92</v>
      </c>
      <c r="B135" t="s">
        <v>97</v>
      </c>
      <c r="C135" t="s">
        <v>182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P135" s="6"/>
    </row>
    <row r="136" spans="1:16" x14ac:dyDescent="0.35">
      <c r="A136" s="4" t="s">
        <v>93</v>
      </c>
      <c r="B136" t="s">
        <v>97</v>
      </c>
      <c r="C136" t="s">
        <v>182</v>
      </c>
      <c r="D136" s="12">
        <v>108445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P136" s="6"/>
    </row>
    <row r="137" spans="1:16" x14ac:dyDescent="0.35">
      <c r="A137" s="4" t="s">
        <v>94</v>
      </c>
      <c r="B137" t="s">
        <v>97</v>
      </c>
      <c r="C137" t="s">
        <v>182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  <c r="P137" s="6"/>
    </row>
    <row r="138" spans="1:16" x14ac:dyDescent="0.35">
      <c r="A138" s="4" t="s">
        <v>95</v>
      </c>
      <c r="B138" t="s">
        <v>97</v>
      </c>
      <c r="C138" t="s">
        <v>182</v>
      </c>
      <c r="D138" s="12">
        <v>1245250</v>
      </c>
      <c r="E138" s="12">
        <v>976014</v>
      </c>
      <c r="F138" s="12">
        <v>747263</v>
      </c>
      <c r="G138" s="12">
        <v>793923</v>
      </c>
      <c r="H138" s="12">
        <v>807025</v>
      </c>
      <c r="I138" s="12">
        <v>787034</v>
      </c>
      <c r="J138" s="12">
        <v>791301</v>
      </c>
      <c r="K138" s="12">
        <v>772865</v>
      </c>
      <c r="L138" s="12">
        <v>721051</v>
      </c>
      <c r="M138" s="12">
        <v>700556</v>
      </c>
      <c r="P138" s="6"/>
    </row>
    <row r="139" spans="1:16" x14ac:dyDescent="0.35">
      <c r="A139" s="4" t="s">
        <v>96</v>
      </c>
      <c r="B139" t="s">
        <v>97</v>
      </c>
      <c r="C139" t="s">
        <v>182</v>
      </c>
      <c r="D139" s="12">
        <v>3952285</v>
      </c>
      <c r="E139" s="12">
        <v>3137215</v>
      </c>
      <c r="F139" s="12">
        <v>2997053</v>
      </c>
      <c r="G139" s="12">
        <v>3360564</v>
      </c>
      <c r="H139" s="12">
        <v>3264175</v>
      </c>
      <c r="I139" s="12">
        <v>6324844</v>
      </c>
      <c r="J139" s="12">
        <v>6052026</v>
      </c>
      <c r="K139" s="12">
        <v>5804260</v>
      </c>
      <c r="L139" s="12">
        <v>5621769</v>
      </c>
      <c r="M139" s="12">
        <v>5552484</v>
      </c>
      <c r="P139" s="6"/>
    </row>
    <row r="140" spans="1:16" x14ac:dyDescent="0.35">
      <c r="A140" s="7" t="s">
        <v>98</v>
      </c>
      <c r="B140" t="s">
        <v>130</v>
      </c>
      <c r="C140" t="s">
        <v>182</v>
      </c>
      <c r="D140" s="12">
        <v>3796797</v>
      </c>
      <c r="E140" s="12">
        <f>VLOOKUP(A140,'[1]Exhibit B2'!C$170:Z$214,24,FALSE)</f>
        <v>3126506</v>
      </c>
      <c r="F140" s="12">
        <f>VLOOKUP(A140,'[2]Exhibit B2'!C$170:Z$214,24,FALSE)</f>
        <v>731585</v>
      </c>
      <c r="G140" s="12">
        <f>VLOOKUP(A140,'[3]Exhibit B2'!C$166:Z$214,24,FALSE)</f>
        <v>896562</v>
      </c>
      <c r="H140" s="12">
        <f>VLOOKUP(A140,'[4]Exhibit B2'!C$166:Z$214,24,FALSE)</f>
        <v>856812</v>
      </c>
      <c r="I140" s="12">
        <f>VLOOKUP(A140,'[5]Exhibit B2'!C$160:Z$214,24,FALSE)</f>
        <v>832691</v>
      </c>
      <c r="J140" s="12">
        <f>VLOOKUP(A140,'[6]Exhibit B2'!C$156:Z$200,24,FALSE)</f>
        <v>812441</v>
      </c>
      <c r="K140" s="12">
        <f>VLOOKUP(A140,'[7]Exhibit B2'!C$156:Z$200,24,FALSE)</f>
        <v>851031</v>
      </c>
      <c r="L140" s="12">
        <f>VLOOKUP(A140,'[8]Exhibit B2'!C$156:Z$200,24,FALSE)</f>
        <v>2886834</v>
      </c>
      <c r="M140" s="12">
        <v>2601775</v>
      </c>
      <c r="P140" s="6"/>
    </row>
    <row r="141" spans="1:16" x14ac:dyDescent="0.35">
      <c r="A141" s="7" t="s">
        <v>99</v>
      </c>
      <c r="B141" t="s">
        <v>130</v>
      </c>
      <c r="C141" t="s">
        <v>182</v>
      </c>
      <c r="D141" s="12">
        <v>3282837</v>
      </c>
      <c r="E141" s="12">
        <f>VLOOKUP(A141,'[1]Exhibit B2'!C$170:Z$214,24,FALSE)</f>
        <v>2764822</v>
      </c>
      <c r="F141" s="12">
        <f>VLOOKUP(A141,'[2]Exhibit B2'!C$170:Z$214,24,FALSE)</f>
        <v>2641703</v>
      </c>
      <c r="G141" s="12">
        <f>VLOOKUP(A141,'[3]Exhibit B2'!C$166:Z$214,24,FALSE)</f>
        <v>2805264</v>
      </c>
      <c r="H141" s="12">
        <f>VLOOKUP(A141,'[4]Exhibit B2'!C$166:Z$214,24,FALSE)</f>
        <v>2211273</v>
      </c>
      <c r="I141" s="12">
        <f>VLOOKUP(A141,'[5]Exhibit B2'!C$160:Z$214,24,FALSE)</f>
        <v>2188430</v>
      </c>
      <c r="J141" s="12">
        <f>VLOOKUP(A141,'[6]Exhibit B2'!C$156:Z$200,24,FALSE)</f>
        <v>2103102</v>
      </c>
      <c r="K141" s="12">
        <f>VLOOKUP(A141,'[7]Exhibit B2'!C$156:Z$200,24,FALSE)</f>
        <v>1945952</v>
      </c>
      <c r="L141" s="12">
        <f>VLOOKUP(A141,'[8]Exhibit B2'!C$156:Z$200,24,FALSE)</f>
        <v>1850129</v>
      </c>
      <c r="M141" s="12">
        <v>1814498</v>
      </c>
    </row>
    <row r="142" spans="1:16" x14ac:dyDescent="0.35">
      <c r="A142" s="7" t="s">
        <v>15</v>
      </c>
      <c r="B142" t="s">
        <v>130</v>
      </c>
      <c r="C142" t="s">
        <v>182</v>
      </c>
      <c r="D142" s="12">
        <v>1582364</v>
      </c>
      <c r="E142" s="12">
        <f>VLOOKUP(A142,'[1]Exhibit B2'!C$170:Z$214,24,FALSE)</f>
        <v>1485144</v>
      </c>
      <c r="F142" s="12">
        <f>VLOOKUP(A142,'[2]Exhibit B2'!C$170:Z$214,24,FALSE)</f>
        <v>1384880</v>
      </c>
      <c r="G142" s="12">
        <f>VLOOKUP(A142,'[3]Exhibit B2'!C$166:Z$214,24,FALSE)</f>
        <v>1428102</v>
      </c>
      <c r="H142" s="12">
        <f>VLOOKUP(A142,'[4]Exhibit B2'!C$166:Z$214,24,FALSE)</f>
        <v>1395644</v>
      </c>
      <c r="I142" s="12">
        <f>VLOOKUP(A142,'[5]Exhibit B2'!C$160:Z$214,24,FALSE)</f>
        <v>1345430</v>
      </c>
      <c r="J142" s="12">
        <f>VLOOKUP(A142,'[6]Exhibit B2'!C$156:Z$200,24,FALSE)</f>
        <v>1176022</v>
      </c>
      <c r="K142" s="12">
        <f>VLOOKUP(A142,'[7]Exhibit B2'!C$156:Z$200,24,FALSE)</f>
        <v>1143412</v>
      </c>
      <c r="L142" s="12">
        <f>VLOOKUP(A142,'[8]Exhibit B2'!C$156:Z$200,24,FALSE)</f>
        <v>1080127</v>
      </c>
      <c r="M142" s="12"/>
    </row>
    <row r="143" spans="1:16" x14ac:dyDescent="0.35">
      <c r="A143" s="7" t="s">
        <v>100</v>
      </c>
      <c r="B143" t="s">
        <v>130</v>
      </c>
      <c r="C143" t="s">
        <v>182</v>
      </c>
      <c r="D143" s="12">
        <v>406181</v>
      </c>
      <c r="E143" s="12">
        <f>VLOOKUP(A143,'[1]Exhibit B2'!C$170:Z$214,24,FALSE)</f>
        <v>324478</v>
      </c>
      <c r="F143" s="12">
        <f>VLOOKUP(A143,'[2]Exhibit B2'!C$170:Z$214,24,FALSE)</f>
        <v>294075</v>
      </c>
      <c r="G143" s="12">
        <f>VLOOKUP(A143,'[3]Exhibit B2'!C$166:Z$214,24,FALSE)</f>
        <v>235481</v>
      </c>
      <c r="H143" s="12">
        <f>VLOOKUP(A143,'[4]Exhibit B2'!C$166:Z$214,24,FALSE)</f>
        <v>219042</v>
      </c>
      <c r="I143" s="12">
        <f>VLOOKUP(A143,'[5]Exhibit B2'!C$160:Z$214,24,FALSE)</f>
        <v>206366</v>
      </c>
      <c r="J143" s="12">
        <f>VLOOKUP(A143,'[6]Exhibit B2'!C$156:Z$200,24,FALSE)</f>
        <v>191354</v>
      </c>
      <c r="K143" s="12">
        <f>VLOOKUP(A143,'[7]Exhibit B2'!C$156:Z$200,24,FALSE)</f>
        <v>198288</v>
      </c>
      <c r="L143" s="12">
        <f>VLOOKUP(A143,'[8]Exhibit B2'!C$156:Z$200,24,FALSE)</f>
        <v>98904</v>
      </c>
      <c r="M143" s="12">
        <v>95929</v>
      </c>
    </row>
    <row r="144" spans="1:16" x14ac:dyDescent="0.35">
      <c r="A144" s="7" t="s">
        <v>101</v>
      </c>
      <c r="B144" t="s">
        <v>130</v>
      </c>
      <c r="C144" t="s">
        <v>182</v>
      </c>
      <c r="D144" s="12">
        <v>0</v>
      </c>
      <c r="E144" s="12">
        <f>VLOOKUP(A144,'[1]Exhibit B2'!C$170:Z$214,24,FALSE)</f>
        <v>858021</v>
      </c>
      <c r="F144" s="12">
        <f>VLOOKUP(A144,'[2]Exhibit B2'!C$170:Z$214,24,FALSE)</f>
        <v>735202</v>
      </c>
      <c r="G144" s="12">
        <f>VLOOKUP(A144,'[3]Exhibit B2'!C$166:Z$214,24,FALSE)</f>
        <v>749410</v>
      </c>
      <c r="H144" s="12">
        <f>VLOOKUP(A144,'[4]Exhibit B2'!C$166:Z$214,24,FALSE)</f>
        <v>680782</v>
      </c>
      <c r="I144" s="12">
        <f>VLOOKUP(A144,'[5]Exhibit B2'!C$160:Z$214,24,FALSE)</f>
        <v>668756</v>
      </c>
      <c r="J144" s="12">
        <f>VLOOKUP(A144,'[6]Exhibit B2'!C$156:Z$200,24,FALSE)</f>
        <v>573026</v>
      </c>
      <c r="K144" s="12">
        <f>VLOOKUP(A144,'[7]Exhibit B2'!C$156:Z$200,24,FALSE)</f>
        <v>550805</v>
      </c>
      <c r="L144" s="12">
        <f>VLOOKUP(A144,'[8]Exhibit B2'!C$156:Z$200,24,FALSE)</f>
        <v>531584</v>
      </c>
      <c r="M144" s="12">
        <v>524473</v>
      </c>
    </row>
    <row r="145" spans="1:13" x14ac:dyDescent="0.35">
      <c r="A145" s="7" t="s">
        <v>102</v>
      </c>
      <c r="B145" t="s">
        <v>130</v>
      </c>
      <c r="C145" t="s">
        <v>182</v>
      </c>
      <c r="D145" s="12">
        <v>6649113</v>
      </c>
      <c r="E145" s="12">
        <f>VLOOKUP(A145,'[1]Exhibit B2'!C$170:Z$214,24,FALSE)</f>
        <v>5220788</v>
      </c>
      <c r="F145" s="12">
        <f>VLOOKUP(A145,'[2]Exhibit B2'!C$170:Z$214,24,FALSE)</f>
        <v>4953659</v>
      </c>
      <c r="G145" s="12">
        <f>VLOOKUP(A145,'[3]Exhibit B2'!C$166:Z$214,24,FALSE)</f>
        <v>5919740</v>
      </c>
      <c r="H145" s="12">
        <f>VLOOKUP(A145,'[4]Exhibit B2'!C$166:Z$214,24,FALSE)</f>
        <v>5667284</v>
      </c>
      <c r="I145" s="12">
        <f>VLOOKUP(A145,'[5]Exhibit B2'!C$160:Z$214,24,FALSE)</f>
        <v>5493780</v>
      </c>
      <c r="J145" s="12">
        <f>VLOOKUP(A145,'[6]Exhibit B2'!C$156:Z$200,24,FALSE)</f>
        <v>5374077</v>
      </c>
      <c r="K145" s="12">
        <f>VLOOKUP(A145,'[7]Exhibit B2'!C$156:Z$200,24,FALSE)</f>
        <v>5051799</v>
      </c>
      <c r="L145" s="12">
        <f>VLOOKUP(A145,'[8]Exhibit B2'!C$156:Z$200,24,FALSE)</f>
        <v>4579931</v>
      </c>
      <c r="M145" s="12">
        <v>4459804</v>
      </c>
    </row>
    <row r="146" spans="1:13" x14ac:dyDescent="0.35">
      <c r="A146" s="7" t="s">
        <v>103</v>
      </c>
      <c r="B146" t="s">
        <v>130</v>
      </c>
      <c r="C146" t="s">
        <v>182</v>
      </c>
      <c r="D146" s="12"/>
      <c r="E146" s="12">
        <f>VLOOKUP(A146,'[1]Exhibit B2'!C$170:Z$214,24,FALSE)</f>
        <v>610070</v>
      </c>
      <c r="F146" s="12">
        <f>VLOOKUP(A146,'[2]Exhibit B2'!C$170:Z$214,24,FALSE)</f>
        <v>564724</v>
      </c>
      <c r="G146" s="12">
        <f>VLOOKUP(A146,'[3]Exhibit B2'!C$166:Z$214,24,FALSE)</f>
        <v>675820</v>
      </c>
      <c r="H146" s="12">
        <f>VLOOKUP(A146,'[4]Exhibit B2'!C$166:Z$214,24,FALSE)</f>
        <v>636192</v>
      </c>
      <c r="I146" s="12">
        <f>VLOOKUP(A146,'[5]Exhibit B2'!C$160:Z$214,24,FALSE)</f>
        <v>606157</v>
      </c>
      <c r="J146" s="12">
        <f>VLOOKUP(A146,'[6]Exhibit B2'!C$156:Z$200,24,FALSE)</f>
        <v>574843</v>
      </c>
      <c r="K146" s="12">
        <f>VLOOKUP(A146,'[7]Exhibit B2'!C$156:Z$200,24,FALSE)</f>
        <v>557895</v>
      </c>
      <c r="L146" s="12">
        <f>VLOOKUP(A146,'[8]Exhibit B2'!C$156:Z$200,24,FALSE)</f>
        <v>567165</v>
      </c>
      <c r="M146" s="12">
        <v>546500</v>
      </c>
    </row>
    <row r="147" spans="1:13" x14ac:dyDescent="0.35">
      <c r="A147" s="7" t="s">
        <v>104</v>
      </c>
      <c r="B147" t="s">
        <v>130</v>
      </c>
      <c r="C147" t="s">
        <v>182</v>
      </c>
      <c r="D147" s="12">
        <v>1812093</v>
      </c>
      <c r="E147" s="12">
        <f>VLOOKUP(A147,'[1]Exhibit B2'!C$170:Z$214,24,FALSE)</f>
        <v>1630413</v>
      </c>
      <c r="F147" s="12">
        <f>VLOOKUP(A147,'[2]Exhibit B2'!C$170:Z$214,24,FALSE)</f>
        <v>1528788</v>
      </c>
      <c r="G147" s="12">
        <f>VLOOKUP(A147,'[3]Exhibit B2'!C$166:Z$214,24,FALSE)</f>
        <v>1599634</v>
      </c>
      <c r="H147" s="12">
        <f>VLOOKUP(A147,'[4]Exhibit B2'!C$166:Z$214,24,FALSE)</f>
        <v>1514889</v>
      </c>
      <c r="I147" s="12">
        <f>VLOOKUP(A147,'[5]Exhibit B2'!C$160:Z$214,24,FALSE)</f>
        <v>1150860</v>
      </c>
      <c r="J147" s="12">
        <f>VLOOKUP(A147,'[6]Exhibit B2'!C$156:Z$200,24,FALSE)</f>
        <v>1171954</v>
      </c>
      <c r="K147" s="12">
        <f>VLOOKUP(A147,'[7]Exhibit B2'!C$156:Z$200,24,FALSE)</f>
        <v>1216849</v>
      </c>
      <c r="L147" s="12">
        <f>VLOOKUP(A147,'[8]Exhibit B2'!C$156:Z$200,24,FALSE)</f>
        <v>1126269</v>
      </c>
      <c r="M147" s="12">
        <v>1181678</v>
      </c>
    </row>
    <row r="148" spans="1:13" x14ac:dyDescent="0.35">
      <c r="A148" s="7" t="s">
        <v>105</v>
      </c>
      <c r="B148" t="s">
        <v>130</v>
      </c>
      <c r="C148" t="s">
        <v>182</v>
      </c>
      <c r="D148" s="12">
        <v>930375</v>
      </c>
      <c r="E148" s="12">
        <f>VLOOKUP(A148,'[1]Exhibit B2'!C$170:Z$214,24,FALSE)</f>
        <v>819144</v>
      </c>
      <c r="F148" s="12">
        <f>VLOOKUP(A148,'[2]Exhibit B2'!C$170:Z$214,24,FALSE)</f>
        <v>709943</v>
      </c>
      <c r="G148" s="12">
        <f>VLOOKUP(A148,'[3]Exhibit B2'!C$166:Z$214,24,FALSE)</f>
        <v>646425</v>
      </c>
      <c r="H148" s="12">
        <f>VLOOKUP(A148,'[4]Exhibit B2'!C$166:Z$214,24,FALSE)</f>
        <v>618979</v>
      </c>
      <c r="I148" s="12">
        <f>VLOOKUP(A148,'[5]Exhibit B2'!C$160:Z$214,24,FALSE)</f>
        <v>548988</v>
      </c>
      <c r="J148" s="12">
        <f>VLOOKUP(A148,'[6]Exhibit B2'!C$156:Z$200,24,FALSE)</f>
        <v>530632</v>
      </c>
      <c r="K148" s="12">
        <f>VLOOKUP(A148,'[7]Exhibit B2'!C$156:Z$200,24,FALSE)</f>
        <v>466633</v>
      </c>
      <c r="L148" s="12">
        <f>VLOOKUP(A148,'[8]Exhibit B2'!C$156:Z$200,24,FALSE)</f>
        <v>446307</v>
      </c>
      <c r="M148" s="12">
        <v>396659</v>
      </c>
    </row>
    <row r="149" spans="1:13" x14ac:dyDescent="0.35">
      <c r="A149" s="7" t="s">
        <v>106</v>
      </c>
      <c r="B149" t="s">
        <v>130</v>
      </c>
      <c r="C149" t="s">
        <v>182</v>
      </c>
      <c r="D149" s="12">
        <v>264210</v>
      </c>
      <c r="E149" s="12">
        <f>VLOOKUP(A149,'[1]Exhibit B2'!C$170:Z$214,24,FALSE)</f>
        <v>215272</v>
      </c>
      <c r="F149" s="12">
        <f>VLOOKUP(A149,'[2]Exhibit B2'!C$170:Z$214,24,FALSE)</f>
        <v>148276</v>
      </c>
      <c r="G149" s="12">
        <f>VLOOKUP(A149,'[3]Exhibit B2'!C$166:Z$214,24,FALSE)</f>
        <v>181382</v>
      </c>
      <c r="H149" s="12">
        <f>VLOOKUP(A149,'[4]Exhibit B2'!C$166:Z$214,24,FALSE)</f>
        <v>164319</v>
      </c>
      <c r="I149" s="12">
        <f>VLOOKUP(A149,'[5]Exhibit B2'!C$160:Z$214,24,FALSE)</f>
        <v>153668</v>
      </c>
      <c r="J149" s="12">
        <f>VLOOKUP(A149,'[6]Exhibit B2'!C$156:Z$200,24,FALSE)</f>
        <v>130551</v>
      </c>
      <c r="K149" s="12">
        <f>VLOOKUP(A149,'[7]Exhibit B2'!C$156:Z$200,24,FALSE)</f>
        <v>136056</v>
      </c>
      <c r="L149" s="12">
        <f>VLOOKUP(A149,'[8]Exhibit B2'!C$156:Z$200,24,FALSE)</f>
        <v>126347</v>
      </c>
      <c r="M149" s="12">
        <v>124936</v>
      </c>
    </row>
    <row r="150" spans="1:13" x14ac:dyDescent="0.35">
      <c r="A150" s="7" t="s">
        <v>107</v>
      </c>
      <c r="B150" t="s">
        <v>130</v>
      </c>
      <c r="C150" t="s">
        <v>182</v>
      </c>
      <c r="D150" s="12">
        <v>8743128</v>
      </c>
      <c r="E150" s="12">
        <f>VLOOKUP(A150,'[1]Exhibit B2'!C$170:Z$214,24,FALSE)</f>
        <v>7132520</v>
      </c>
      <c r="F150" s="12">
        <f>VLOOKUP(A150,'[2]Exhibit B2'!C$170:Z$214,24,FALSE)</f>
        <v>6692216</v>
      </c>
      <c r="G150" s="12">
        <f>VLOOKUP(A150,'[3]Exhibit B2'!C$166:Z$214,24,FALSE)</f>
        <v>7283251</v>
      </c>
      <c r="H150" s="12">
        <f>VLOOKUP(A150,'[4]Exhibit B2'!C$166:Z$214,24,FALSE)</f>
        <v>7015544</v>
      </c>
      <c r="I150" s="12">
        <f>VLOOKUP(A150,'[5]Exhibit B2'!C$160:Z$214,24,FALSE)</f>
        <v>6928924</v>
      </c>
      <c r="J150" s="12">
        <f>VLOOKUP(A150,'[6]Exhibit B2'!C$156:Z$200,24,FALSE)</f>
        <v>6683891</v>
      </c>
      <c r="K150" s="12">
        <f>VLOOKUP(A150,'[7]Exhibit B2'!C$156:Z$200,24,FALSE)</f>
        <v>6357292</v>
      </c>
      <c r="L150" s="12">
        <f>VLOOKUP(A150,'[8]Exhibit B2'!C$156:Z$200,24,FALSE)</f>
        <v>6119575</v>
      </c>
      <c r="M150" s="12">
        <v>6163941</v>
      </c>
    </row>
    <row r="151" spans="1:13" x14ac:dyDescent="0.35">
      <c r="A151" s="7" t="s">
        <v>108</v>
      </c>
      <c r="B151" t="s">
        <v>130</v>
      </c>
      <c r="C151" t="s">
        <v>182</v>
      </c>
      <c r="D151" s="12">
        <v>0</v>
      </c>
      <c r="E151" s="12">
        <f>VLOOKUP(A151,'[1]Exhibit B2'!C$170:Z$214,24,FALSE)</f>
        <v>399558</v>
      </c>
      <c r="F151" s="12">
        <f>VLOOKUP(A151,'[2]Exhibit B2'!C$170:Z$214,24,FALSE)</f>
        <v>395400</v>
      </c>
      <c r="G151" s="12">
        <f>VLOOKUP(A151,'[3]Exhibit B2'!C$166:Z$214,24,FALSE)</f>
        <v>427740</v>
      </c>
      <c r="H151" s="12">
        <f>VLOOKUP(A151,'[4]Exhibit B2'!C$166:Z$214,24,FALSE)</f>
        <v>301235</v>
      </c>
      <c r="I151" s="12">
        <f>VLOOKUP(A151,'[5]Exhibit B2'!C$160:Z$214,24,FALSE)</f>
        <v>292344</v>
      </c>
      <c r="J151" s="12">
        <f>VLOOKUP(A151,'[6]Exhibit B2'!C$156:Z$200,24,FALSE)</f>
        <v>276637</v>
      </c>
      <c r="K151" s="12">
        <f>VLOOKUP(A151,'[7]Exhibit B2'!C$156:Z$200,24,FALSE)</f>
        <v>209931</v>
      </c>
      <c r="L151" s="12">
        <f>VLOOKUP(A151,'[8]Exhibit B2'!C$156:Z$200,24,FALSE)</f>
        <v>195467</v>
      </c>
      <c r="M151" s="12">
        <v>184978</v>
      </c>
    </row>
    <row r="152" spans="1:13" x14ac:dyDescent="0.35">
      <c r="A152" s="7" t="s">
        <v>109</v>
      </c>
      <c r="B152" t="s">
        <v>130</v>
      </c>
      <c r="C152" t="s">
        <v>182</v>
      </c>
      <c r="D152" s="12">
        <v>660973</v>
      </c>
      <c r="E152" s="12">
        <f>VLOOKUP(A152,'[1]Exhibit B2'!C$170:Z$214,24,FALSE)</f>
        <v>534835</v>
      </c>
      <c r="F152" s="12">
        <f>VLOOKUP(A152,'[2]Exhibit B2'!C$170:Z$214,24,FALSE)</f>
        <v>482898</v>
      </c>
      <c r="G152" s="12">
        <f>VLOOKUP(A152,'[3]Exhibit B2'!C$166:Z$214,24,FALSE)</f>
        <v>491018</v>
      </c>
      <c r="H152" s="12">
        <f>VLOOKUP(A152,'[4]Exhibit B2'!C$166:Z$214,24,FALSE)</f>
        <v>475786</v>
      </c>
      <c r="I152" s="12">
        <f>VLOOKUP(A152,'[5]Exhibit B2'!C$160:Z$214,24,FALSE)</f>
        <v>465833</v>
      </c>
      <c r="J152" s="12">
        <f>VLOOKUP(A152,'[6]Exhibit B2'!C$156:Z$200,24,FALSE)</f>
        <v>464346</v>
      </c>
      <c r="K152" s="12">
        <f>VLOOKUP(A152,'[7]Exhibit B2'!C$156:Z$200,24,FALSE)</f>
        <v>416940</v>
      </c>
      <c r="L152" s="12">
        <f>VLOOKUP(A152,'[8]Exhibit B2'!C$156:Z$200,24,FALSE)</f>
        <v>382034</v>
      </c>
      <c r="M152" s="12">
        <v>292083</v>
      </c>
    </row>
    <row r="153" spans="1:13" x14ac:dyDescent="0.35">
      <c r="A153" s="7" t="s">
        <v>29</v>
      </c>
      <c r="B153" t="s">
        <v>130</v>
      </c>
      <c r="C153" t="s">
        <v>182</v>
      </c>
      <c r="D153" s="12">
        <v>5176632</v>
      </c>
      <c r="E153" s="12">
        <f>VLOOKUP(A153,'[1]Exhibit B2'!C$170:Z$214,24,FALSE)</f>
        <v>4594500</v>
      </c>
      <c r="F153" s="12">
        <f>VLOOKUP(A153,'[2]Exhibit B2'!C$170:Z$214,24,FALSE)</f>
        <v>4156443</v>
      </c>
      <c r="G153" s="12">
        <f>VLOOKUP(A153,'[3]Exhibit B2'!C$166:Z$214,24,FALSE)</f>
        <v>4332531</v>
      </c>
      <c r="H153" s="12">
        <f>VLOOKUP(A153,'[4]Exhibit B2'!C$166:Z$214,24,FALSE)</f>
        <v>4257578</v>
      </c>
      <c r="I153" s="12">
        <f>VLOOKUP(A153,'[5]Exhibit B2'!C$160:Z$214,24,FALSE)</f>
        <v>4115524</v>
      </c>
      <c r="J153" s="12">
        <f>VLOOKUP(A153,'[6]Exhibit B2'!C$156:Z$200,24,FALSE)</f>
        <v>3941061</v>
      </c>
      <c r="K153" s="12">
        <f>VLOOKUP(A153,'[7]Exhibit B2'!C$156:Z$200,24,FALSE)</f>
        <v>3727506</v>
      </c>
      <c r="L153" s="12">
        <f>VLOOKUP(A153,'[8]Exhibit B2'!C$156:Z$200,24,FALSE)</f>
        <v>3362648</v>
      </c>
      <c r="M153" s="12">
        <v>2622243</v>
      </c>
    </row>
    <row r="154" spans="1:13" x14ac:dyDescent="0.35">
      <c r="A154" s="7" t="s">
        <v>110</v>
      </c>
      <c r="B154" t="s">
        <v>130</v>
      </c>
      <c r="C154" t="s">
        <v>182</v>
      </c>
      <c r="D154" s="12">
        <v>0</v>
      </c>
      <c r="E154" s="12">
        <f>VLOOKUP(A154,'[1]Exhibit B2'!C$170:Z$214,24,FALSE)</f>
        <v>759611</v>
      </c>
      <c r="F154" s="12">
        <f>VLOOKUP(A154,'[2]Exhibit B2'!C$170:Z$214,24,FALSE)</f>
        <v>675250</v>
      </c>
      <c r="G154" s="12">
        <f>VLOOKUP(A154,'[3]Exhibit B2'!C$166:Z$214,24,FALSE)</f>
        <v>691409</v>
      </c>
      <c r="H154" s="12">
        <f>VLOOKUP(A154,'[4]Exhibit B2'!C$166:Z$214,24,FALSE)</f>
        <v>695829</v>
      </c>
      <c r="I154" s="12">
        <f>VLOOKUP(A154,'[5]Exhibit B2'!C$160:Z$214,24,FALSE)</f>
        <v>721730</v>
      </c>
      <c r="J154" s="12">
        <f>VLOOKUP(A154,'[6]Exhibit B2'!C$156:Z$200,24,FALSE)</f>
        <v>623954</v>
      </c>
      <c r="K154" s="12">
        <f>VLOOKUP(A154,'[7]Exhibit B2'!C$156:Z$200,24,FALSE)</f>
        <v>643717</v>
      </c>
      <c r="L154" s="12">
        <f>VLOOKUP(A154,'[8]Exhibit B2'!C$156:Z$200,24,FALSE)</f>
        <v>644394</v>
      </c>
      <c r="M154" s="12">
        <v>634445</v>
      </c>
    </row>
    <row r="155" spans="1:13" x14ac:dyDescent="0.35">
      <c r="A155" s="7" t="s">
        <v>111</v>
      </c>
      <c r="B155" t="s">
        <v>130</v>
      </c>
      <c r="C155" t="s">
        <v>182</v>
      </c>
      <c r="D155" s="12">
        <v>3383893</v>
      </c>
      <c r="E155" s="12">
        <f>VLOOKUP(A155,'[1]Exhibit B2'!C$170:Z$214,24,FALSE)</f>
        <v>2886316</v>
      </c>
      <c r="F155" s="12">
        <f>VLOOKUP(A155,'[2]Exhibit B2'!C$170:Z$214,24,FALSE)</f>
        <v>2611917</v>
      </c>
      <c r="G155" s="12">
        <f>VLOOKUP(A155,'[3]Exhibit B2'!C$166:Z$214,24,FALSE)</f>
        <v>2936957</v>
      </c>
      <c r="H155" s="12">
        <f>VLOOKUP(A155,'[4]Exhibit B2'!C$166:Z$214,24,FALSE)</f>
        <v>2874404</v>
      </c>
      <c r="I155" s="12">
        <f>VLOOKUP(A155,'[5]Exhibit B2'!C$160:Z$214,24,FALSE)</f>
        <v>2642296</v>
      </c>
      <c r="J155" s="12">
        <f>VLOOKUP(A155,'[6]Exhibit B2'!C$156:Z$200,24,FALSE)</f>
        <v>2405343</v>
      </c>
      <c r="K155" s="12">
        <f>VLOOKUP(A155,'[7]Exhibit B2'!C$156:Z$200,24,FALSE)</f>
        <v>2348315</v>
      </c>
      <c r="L155" s="12">
        <f>VLOOKUP(A155,'[8]Exhibit B2'!C$156:Z$200,24,FALSE)</f>
        <v>2240594</v>
      </c>
      <c r="M155" s="12">
        <v>2262406</v>
      </c>
    </row>
    <row r="156" spans="1:13" x14ac:dyDescent="0.35">
      <c r="A156" s="7" t="s">
        <v>112</v>
      </c>
      <c r="B156" t="s">
        <v>130</v>
      </c>
      <c r="C156" t="s">
        <v>182</v>
      </c>
      <c r="D156" s="12">
        <v>2186812</v>
      </c>
      <c r="E156" s="12">
        <f>VLOOKUP(A156,'[1]Exhibit B2'!C$170:Z$214,24,FALSE)</f>
        <v>1982307</v>
      </c>
      <c r="F156" s="12">
        <f>VLOOKUP(A156,'[2]Exhibit B2'!C$170:Z$214,24,FALSE)</f>
        <v>1824235</v>
      </c>
      <c r="G156" s="12">
        <f>VLOOKUP(A156,'[3]Exhibit B2'!C$166:Z$214,24,FALSE)</f>
        <v>1755650</v>
      </c>
      <c r="H156" s="12">
        <f>VLOOKUP(A156,'[4]Exhibit B2'!C$166:Z$214,24,FALSE)</f>
        <v>1676579</v>
      </c>
      <c r="I156" s="12">
        <f>VLOOKUP(A156,'[5]Exhibit B2'!C$160:Z$214,24,FALSE)</f>
        <v>1603879</v>
      </c>
      <c r="J156" s="12">
        <f>VLOOKUP(A156,'[6]Exhibit B2'!C$156:Z$200,24,FALSE)</f>
        <v>1536311</v>
      </c>
      <c r="K156" s="12">
        <f>VLOOKUP(A156,'[7]Exhibit B2'!C$156:Z$200,24,FALSE)</f>
        <v>1446707</v>
      </c>
      <c r="L156" s="12">
        <f>VLOOKUP(A156,'[8]Exhibit B2'!C$156:Z$200,24,FALSE)</f>
        <v>1414207</v>
      </c>
      <c r="M156" s="12">
        <v>1356813</v>
      </c>
    </row>
    <row r="157" spans="1:13" x14ac:dyDescent="0.35">
      <c r="A157" s="7" t="s">
        <v>113</v>
      </c>
      <c r="B157" t="s">
        <v>130</v>
      </c>
      <c r="C157" t="s">
        <v>182</v>
      </c>
      <c r="D157" s="12">
        <v>3447384</v>
      </c>
      <c r="E157" s="12">
        <f>VLOOKUP(A157,'[1]Exhibit B2'!C$170:Z$214,24,FALSE)</f>
        <v>2805350</v>
      </c>
      <c r="F157" s="12">
        <f>VLOOKUP(A157,'[2]Exhibit B2'!C$170:Z$214,24,FALSE)</f>
        <v>2845607</v>
      </c>
      <c r="G157" s="12">
        <f>VLOOKUP(A157,'[3]Exhibit B2'!C$166:Z$214,24,FALSE)</f>
        <v>2308551</v>
      </c>
      <c r="H157" s="12">
        <f>VLOOKUP(A157,'[4]Exhibit B2'!C$166:Z$214,24,FALSE)</f>
        <v>2266761</v>
      </c>
      <c r="I157" s="12">
        <f>VLOOKUP(A157,'[5]Exhibit B2'!C$160:Z$214,24,FALSE)</f>
        <v>2215677</v>
      </c>
      <c r="J157" s="12">
        <f>VLOOKUP(A157,'[6]Exhibit B2'!C$156:Z$200,24,FALSE)</f>
        <v>2173102</v>
      </c>
      <c r="K157" s="12">
        <f>VLOOKUP(A157,'[7]Exhibit B2'!C$156:Z$200,24,FALSE)</f>
        <v>2121519</v>
      </c>
      <c r="L157" s="12">
        <f>VLOOKUP(A157,'[8]Exhibit B2'!C$156:Z$200,24,FALSE)</f>
        <v>2046307</v>
      </c>
      <c r="M157" s="12">
        <v>2008529</v>
      </c>
    </row>
    <row r="158" spans="1:13" x14ac:dyDescent="0.35">
      <c r="A158" s="7" t="s">
        <v>114</v>
      </c>
      <c r="B158" t="s">
        <v>130</v>
      </c>
      <c r="C158" t="s">
        <v>182</v>
      </c>
      <c r="D158" s="12">
        <v>7545383</v>
      </c>
      <c r="E158" s="12">
        <f>VLOOKUP(A158,'[1]Exhibit B2'!C$170:Z$214,24,FALSE)</f>
        <v>5540382</v>
      </c>
      <c r="F158" s="12">
        <f>VLOOKUP(A158,'[2]Exhibit B2'!C$170:Z$214,24,FALSE)</f>
        <v>5039915</v>
      </c>
      <c r="G158" s="12">
        <f>VLOOKUP(A158,'[3]Exhibit B2'!C$166:Z$214,24,FALSE)</f>
        <v>5827426</v>
      </c>
      <c r="H158" s="12">
        <f>VLOOKUP(A158,'[4]Exhibit B2'!C$166:Z$214,24,FALSE)</f>
        <v>5710451</v>
      </c>
      <c r="I158" s="12">
        <f>VLOOKUP(A158,'[5]Exhibit B2'!C$160:Z$214,24,FALSE)</f>
        <v>5275413</v>
      </c>
      <c r="J158" s="12">
        <f>VLOOKUP(A158,'[6]Exhibit B2'!C$156:Z$200,24,FALSE)</f>
        <v>5247114</v>
      </c>
      <c r="K158" s="12">
        <f>VLOOKUP(A158,'[7]Exhibit B2'!C$156:Z$200,24,FALSE)</f>
        <v>5021455</v>
      </c>
      <c r="L158" s="12">
        <f>VLOOKUP(A158,'[8]Exhibit B2'!C$156:Z$200,24,FALSE)</f>
        <v>4827853</v>
      </c>
      <c r="M158" s="12">
        <v>4695048</v>
      </c>
    </row>
    <row r="159" spans="1:13" x14ac:dyDescent="0.35">
      <c r="A159" s="7" t="s">
        <v>115</v>
      </c>
      <c r="B159" t="s">
        <v>130</v>
      </c>
      <c r="C159" t="s">
        <v>182</v>
      </c>
      <c r="D159" s="12">
        <v>829470</v>
      </c>
      <c r="E159" s="12">
        <f>VLOOKUP(A159,'[1]Exhibit B2'!C$170:Z$214,24,FALSE)</f>
        <v>769956</v>
      </c>
      <c r="F159" s="12">
        <f>VLOOKUP(A159,'[2]Exhibit B2'!C$170:Z$214,24,FALSE)</f>
        <v>638506</v>
      </c>
      <c r="G159" s="12">
        <f>VLOOKUP(A159,'[3]Exhibit B2'!C$166:Z$214,24,FALSE)</f>
        <v>681755</v>
      </c>
      <c r="H159" s="12">
        <f>VLOOKUP(A159,'[4]Exhibit B2'!C$166:Z$214,24,FALSE)</f>
        <v>685746</v>
      </c>
      <c r="I159" s="12">
        <f>VLOOKUP(A159,'[5]Exhibit B2'!C$160:Z$214,24,FALSE)</f>
        <v>708845</v>
      </c>
      <c r="J159" s="12">
        <f>VLOOKUP(A159,'[6]Exhibit B2'!C$156:Z$200,24,FALSE)</f>
        <v>670423</v>
      </c>
      <c r="K159" s="12">
        <f>VLOOKUP(A159,'[7]Exhibit B2'!C$156:Z$200,24,FALSE)</f>
        <v>634526</v>
      </c>
      <c r="L159" s="12">
        <f>VLOOKUP(A159,'[8]Exhibit B2'!C$156:Z$200,24,FALSE)</f>
        <v>586310</v>
      </c>
      <c r="M159" s="12">
        <v>589201</v>
      </c>
    </row>
    <row r="160" spans="1:13" x14ac:dyDescent="0.35">
      <c r="A160" s="7" t="s">
        <v>116</v>
      </c>
      <c r="B160" t="s">
        <v>130</v>
      </c>
      <c r="C160" t="s">
        <v>182</v>
      </c>
      <c r="D160" s="12">
        <v>1551447</v>
      </c>
      <c r="E160" s="12">
        <f>VLOOKUP(A160,'[1]Exhibit B2'!C$170:Z$214,24,FALSE)</f>
        <v>1432037</v>
      </c>
      <c r="F160" s="12">
        <f>VLOOKUP(A160,'[2]Exhibit B2'!C$170:Z$214,24,FALSE)</f>
        <v>1321074</v>
      </c>
      <c r="G160" s="12">
        <f>VLOOKUP(A160,'[3]Exhibit B2'!C$166:Z$214,24,FALSE)</f>
        <v>1358010</v>
      </c>
      <c r="H160" s="12">
        <f>VLOOKUP(A160,'[4]Exhibit B2'!C$166:Z$214,24,FALSE)</f>
        <v>1311709</v>
      </c>
      <c r="I160" s="12">
        <f>VLOOKUP(A160,'[5]Exhibit B2'!C$160:Z$214,24,FALSE)</f>
        <v>1164415</v>
      </c>
      <c r="J160" s="12">
        <f>VLOOKUP(A160,'[6]Exhibit B2'!C$156:Z$200,24,FALSE)</f>
        <v>1272061</v>
      </c>
      <c r="K160" s="12">
        <f>VLOOKUP(A160,'[7]Exhibit B2'!C$156:Z$200,24,FALSE)</f>
        <v>1187694</v>
      </c>
      <c r="L160" s="12">
        <f>VLOOKUP(A160,'[8]Exhibit B2'!C$156:Z$200,24,FALSE)</f>
        <v>1166741</v>
      </c>
      <c r="M160" s="12">
        <v>1087528</v>
      </c>
    </row>
    <row r="161" spans="1:13" x14ac:dyDescent="0.35">
      <c r="A161" s="7" t="s">
        <v>69</v>
      </c>
      <c r="B161" t="s">
        <v>130</v>
      </c>
      <c r="C161" t="s">
        <v>182</v>
      </c>
      <c r="D161" s="12">
        <v>1480589</v>
      </c>
      <c r="E161" s="12">
        <f>VLOOKUP(A161,'[1]Exhibit B2'!C$170:Z$214,24,FALSE)</f>
        <v>1288825</v>
      </c>
      <c r="F161" s="12">
        <f>VLOOKUP(A161,'[2]Exhibit B2'!C$170:Z$214,24,FALSE)</f>
        <v>1249067</v>
      </c>
      <c r="G161" s="12">
        <f>VLOOKUP(A161,'[3]Exhibit B2'!C$166:Z$214,24,FALSE)</f>
        <v>1289772</v>
      </c>
      <c r="H161" s="12">
        <f>VLOOKUP(A161,'[4]Exhibit B2'!C$166:Z$214,24,FALSE)</f>
        <v>1199380</v>
      </c>
      <c r="I161" s="12">
        <f>VLOOKUP(A161,'[5]Exhibit B2'!C$160:Z$214,24,FALSE)</f>
        <v>1164425</v>
      </c>
      <c r="J161" s="12">
        <f>VLOOKUP(A161,'[6]Exhibit B2'!C$156:Z$200,24,FALSE)</f>
        <v>1152548</v>
      </c>
      <c r="K161" s="12">
        <f>VLOOKUP(A161,'[7]Exhibit B2'!C$156:Z$200,24,FALSE)</f>
        <v>1096455</v>
      </c>
      <c r="L161" s="12">
        <f>VLOOKUP(A161,'[8]Exhibit B2'!C$156:Z$200,24,FALSE)</f>
        <v>1032790</v>
      </c>
      <c r="M161" s="12">
        <v>1058059</v>
      </c>
    </row>
    <row r="162" spans="1:13" x14ac:dyDescent="0.35">
      <c r="A162" s="7" t="s">
        <v>77</v>
      </c>
      <c r="B162" t="s">
        <v>130</v>
      </c>
      <c r="C162" t="s">
        <v>182</v>
      </c>
      <c r="D162" s="12">
        <v>1070776</v>
      </c>
      <c r="E162" s="12">
        <f>VLOOKUP(A162,'[1]Exhibit B2'!C$170:Z$214,24,FALSE)</f>
        <v>997714</v>
      </c>
      <c r="F162" s="12">
        <f>VLOOKUP(A162,'[2]Exhibit B2'!C$170:Z$214,24,FALSE)</f>
        <v>944005</v>
      </c>
      <c r="G162" s="12">
        <f>VLOOKUP(A162,'[3]Exhibit B2'!C$166:Z$214,24,FALSE)</f>
        <v>998008</v>
      </c>
      <c r="H162" s="12">
        <f>VLOOKUP(A162,'[4]Exhibit B2'!C$166:Z$214,24,FALSE)</f>
        <v>921198</v>
      </c>
      <c r="I162" s="12">
        <f>VLOOKUP(A162,'[5]Exhibit B2'!C$160:Z$214,24,FALSE)</f>
        <v>889684</v>
      </c>
      <c r="J162" s="12">
        <f>VLOOKUP(A162,'[6]Exhibit B2'!C$156:Z$200,24,FALSE)</f>
        <v>755944</v>
      </c>
      <c r="K162" s="12">
        <f>VLOOKUP(A162,'[7]Exhibit B2'!C$156:Z$200,24,FALSE)</f>
        <v>667037</v>
      </c>
      <c r="L162" s="12">
        <f>VLOOKUP(A162,'[8]Exhibit B2'!C$156:Z$200,24,FALSE)</f>
        <v>654793</v>
      </c>
      <c r="M162" s="12">
        <v>626839</v>
      </c>
    </row>
    <row r="163" spans="1:13" x14ac:dyDescent="0.35">
      <c r="A163" s="7" t="s">
        <v>117</v>
      </c>
      <c r="B163" t="s">
        <v>130</v>
      </c>
      <c r="C163" t="s">
        <v>182</v>
      </c>
      <c r="D163" s="12">
        <v>2751798</v>
      </c>
      <c r="E163" s="12">
        <f>VLOOKUP(A163,'[1]Exhibit B2'!C$170:Z$214,24,FALSE)</f>
        <v>2429322</v>
      </c>
      <c r="F163" s="12">
        <f>VLOOKUP(A163,'[2]Exhibit B2'!C$170:Z$214,24,FALSE)</f>
        <v>1906056</v>
      </c>
      <c r="G163" s="12">
        <f>VLOOKUP(A163,'[3]Exhibit B2'!C$166:Z$214,24,FALSE)</f>
        <v>2206283</v>
      </c>
      <c r="H163" s="12">
        <f>VLOOKUP(A163,'[4]Exhibit B2'!C$166:Z$214,24,FALSE)</f>
        <v>2047316</v>
      </c>
      <c r="I163" s="12">
        <f>VLOOKUP(A163,'[5]Exhibit B2'!C$160:Z$214,24,FALSE)</f>
        <v>1910552</v>
      </c>
      <c r="J163" s="12">
        <f>VLOOKUP(A163,'[6]Exhibit B2'!C$156:Z$200,24,FALSE)</f>
        <v>1786932</v>
      </c>
      <c r="K163" s="12">
        <f>VLOOKUP(A163,'[7]Exhibit B2'!C$156:Z$200,24,FALSE)</f>
        <v>1607222</v>
      </c>
      <c r="L163" s="12">
        <f>VLOOKUP(A163,'[8]Exhibit B2'!C$156:Z$200,24,FALSE)</f>
        <v>1384194</v>
      </c>
      <c r="M163" s="12">
        <v>1229495</v>
      </c>
    </row>
    <row r="164" spans="1:13" x14ac:dyDescent="0.35">
      <c r="A164" s="7" t="s">
        <v>118</v>
      </c>
      <c r="B164" t="s">
        <v>130</v>
      </c>
      <c r="C164" t="s">
        <v>182</v>
      </c>
      <c r="D164" s="12">
        <v>0</v>
      </c>
      <c r="E164" s="12">
        <f>VLOOKUP(A164,'[1]Exhibit B2'!C$170:Z$214,24,FALSE)</f>
        <v>836776</v>
      </c>
      <c r="F164" s="12">
        <f>VLOOKUP(A164,'[2]Exhibit B2'!C$170:Z$214,24,FALSE)</f>
        <v>674961</v>
      </c>
      <c r="G164" s="12">
        <f>VLOOKUP(A164,'[3]Exhibit B2'!C$166:Z$214,24,FALSE)</f>
        <v>775145</v>
      </c>
      <c r="H164" s="12">
        <f>VLOOKUP(A164,'[4]Exhibit B2'!C$166:Z$214,24,FALSE)</f>
        <v>746468</v>
      </c>
      <c r="I164" s="12">
        <f>VLOOKUP(A164,'[5]Exhibit B2'!C$160:Z$214,24,FALSE)</f>
        <v>772713</v>
      </c>
      <c r="J164" s="12">
        <f>VLOOKUP(A164,'[6]Exhibit B2'!C$156:Z$200,24,FALSE)</f>
        <v>792730</v>
      </c>
      <c r="K164" s="12">
        <f>VLOOKUP(A164,'[7]Exhibit B2'!C$156:Z$200,24,FALSE)</f>
        <v>740734</v>
      </c>
      <c r="L164" s="12">
        <f>VLOOKUP(A164,'[8]Exhibit B2'!C$156:Z$200,24,FALSE)</f>
        <v>694174</v>
      </c>
      <c r="M164" s="12">
        <v>588471</v>
      </c>
    </row>
    <row r="165" spans="1:13" x14ac:dyDescent="0.35">
      <c r="A165" s="7" t="s">
        <v>119</v>
      </c>
      <c r="B165" t="s">
        <v>130</v>
      </c>
      <c r="C165" t="s">
        <v>182</v>
      </c>
      <c r="D165" s="12">
        <v>1974015</v>
      </c>
      <c r="E165" s="12">
        <f>VLOOKUP(A165,'[1]Exhibit B2'!C$170:Z$214,24,FALSE)</f>
        <v>1690724</v>
      </c>
      <c r="F165" s="12">
        <f>VLOOKUP(A165,'[2]Exhibit B2'!C$170:Z$214,24,FALSE)</f>
        <v>1559916</v>
      </c>
      <c r="G165" s="12">
        <f>VLOOKUP(A165,'[3]Exhibit B2'!C$166:Z$214,24,FALSE)</f>
        <v>1564903</v>
      </c>
      <c r="H165" s="12">
        <f>VLOOKUP(A165,'[4]Exhibit B2'!C$166:Z$214,24,FALSE)</f>
        <v>1526284</v>
      </c>
      <c r="I165" s="12">
        <f>VLOOKUP(A165,'[5]Exhibit B2'!C$160:Z$214,24,FALSE)</f>
        <v>1483084</v>
      </c>
      <c r="J165" s="12">
        <f>VLOOKUP(A165,'[6]Exhibit B2'!C$156:Z$200,24,FALSE)</f>
        <v>1403288</v>
      </c>
      <c r="K165" s="12">
        <f>VLOOKUP(A165,'[7]Exhibit B2'!C$156:Z$200,24,FALSE)</f>
        <v>1352151</v>
      </c>
      <c r="L165" s="12">
        <f>VLOOKUP(A165,'[8]Exhibit B2'!C$156:Z$200,24,FALSE)</f>
        <v>1247585</v>
      </c>
      <c r="M165" s="12">
        <v>1192660</v>
      </c>
    </row>
    <row r="166" spans="1:13" x14ac:dyDescent="0.35">
      <c r="A166" s="7" t="s">
        <v>120</v>
      </c>
      <c r="B166" t="s">
        <v>130</v>
      </c>
      <c r="C166" t="s">
        <v>182</v>
      </c>
      <c r="D166" s="12">
        <v>2277144</v>
      </c>
      <c r="E166" s="12">
        <f>VLOOKUP(A166,'[1]Exhibit B2'!C$170:Z$214,24,FALSE)</f>
        <v>2038190</v>
      </c>
      <c r="F166" s="12">
        <f>VLOOKUP(A166,'[2]Exhibit B2'!C$170:Z$214,24,FALSE)</f>
        <v>1802305</v>
      </c>
      <c r="G166" s="12">
        <f>VLOOKUP(A166,'[3]Exhibit B2'!C$166:Z$214,24,FALSE)</f>
        <v>1810845</v>
      </c>
      <c r="H166" s="12">
        <f>VLOOKUP(A166,'[4]Exhibit B2'!C$166:Z$214,24,FALSE)</f>
        <v>1764357</v>
      </c>
      <c r="I166" s="12">
        <f>VLOOKUP(A166,'[5]Exhibit B2'!C$160:Z$214,24,FALSE)</f>
        <v>1711204</v>
      </c>
      <c r="J166" s="12">
        <f>VLOOKUP(A166,'[6]Exhibit B2'!C$156:Z$200,24,FALSE)</f>
        <v>1581713</v>
      </c>
      <c r="K166" s="12">
        <f>VLOOKUP(A166,'[7]Exhibit B2'!C$156:Z$200,24,FALSE)</f>
        <v>1448159</v>
      </c>
      <c r="L166" s="12">
        <f>VLOOKUP(A166,'[8]Exhibit B2'!C$156:Z$200,24,FALSE)</f>
        <v>1264762</v>
      </c>
      <c r="M166" s="12">
        <v>1198415</v>
      </c>
    </row>
    <row r="167" spans="1:13" x14ac:dyDescent="0.35">
      <c r="A167" s="7" t="s">
        <v>121</v>
      </c>
      <c r="B167" t="s">
        <v>130</v>
      </c>
      <c r="C167" t="s">
        <v>182</v>
      </c>
      <c r="D167" s="12">
        <v>2336251</v>
      </c>
      <c r="E167" s="12">
        <f>VLOOKUP(A167,'[1]Exhibit B2'!C$170:Z$214,24,FALSE)</f>
        <v>2100422</v>
      </c>
      <c r="F167" s="12">
        <f>VLOOKUP(A167,'[2]Exhibit B2'!C$170:Z$214,24,FALSE)</f>
        <v>1983875</v>
      </c>
      <c r="G167" s="12">
        <f>VLOOKUP(A167,'[3]Exhibit B2'!C$166:Z$214,24,FALSE)</f>
        <v>2058523</v>
      </c>
      <c r="H167" s="12">
        <f>VLOOKUP(A167,'[4]Exhibit B2'!C$166:Z$214,24,FALSE)</f>
        <v>1974577</v>
      </c>
      <c r="I167" s="12">
        <f>VLOOKUP(A167,'[5]Exhibit B2'!C$160:Z$214,24,FALSE)</f>
        <v>1853309</v>
      </c>
      <c r="J167" s="12">
        <f>VLOOKUP(A167,'[6]Exhibit B2'!C$156:Z$200,24,FALSE)</f>
        <v>1814623</v>
      </c>
      <c r="K167" s="12">
        <f>VLOOKUP(A167,'[7]Exhibit B2'!C$156:Z$200,24,FALSE)</f>
        <v>1305956</v>
      </c>
      <c r="L167" s="12">
        <f>VLOOKUP(A167,'[8]Exhibit B2'!C$156:Z$200,24,FALSE)</f>
        <v>1160746</v>
      </c>
      <c r="M167" s="12">
        <v>1147409</v>
      </c>
    </row>
    <row r="168" spans="1:13" x14ac:dyDescent="0.35">
      <c r="A168" s="7" t="s">
        <v>122</v>
      </c>
      <c r="B168" t="s">
        <v>130</v>
      </c>
      <c r="C168" t="s">
        <v>182</v>
      </c>
      <c r="D168" s="12">
        <v>2283575</v>
      </c>
      <c r="E168" s="12">
        <f>VLOOKUP(A168,'[1]Exhibit B2'!C$170:Z$214,24,FALSE)</f>
        <v>2056631</v>
      </c>
      <c r="F168" s="12">
        <f>VLOOKUP(A168,'[2]Exhibit B2'!C$170:Z$214,24,FALSE)</f>
        <v>1921869</v>
      </c>
      <c r="G168" s="12">
        <f>VLOOKUP(A168,'[3]Exhibit B2'!C$166:Z$214,24,FALSE)</f>
        <v>1985463</v>
      </c>
      <c r="H168" s="12">
        <f>VLOOKUP(A168,'[4]Exhibit B2'!C$166:Z$214,24,FALSE)</f>
        <v>1754960</v>
      </c>
      <c r="I168" s="12">
        <f>VLOOKUP(A168,'[5]Exhibit B2'!C$160:Z$214,24,FALSE)</f>
        <v>1877927</v>
      </c>
      <c r="J168" s="12">
        <f>VLOOKUP(A168,'[6]Exhibit B2'!C$156:Z$200,24,FALSE)</f>
        <v>1860030</v>
      </c>
      <c r="K168" s="12">
        <f>VLOOKUP(A168,'[7]Exhibit B2'!C$156:Z$200,24,FALSE)</f>
        <v>1753774</v>
      </c>
      <c r="L168" s="12">
        <f>VLOOKUP(A168,'[8]Exhibit B2'!C$156:Z$200,24,FALSE)</f>
        <v>1607922</v>
      </c>
      <c r="M168" s="12">
        <v>1521465</v>
      </c>
    </row>
    <row r="169" spans="1:13" x14ac:dyDescent="0.35">
      <c r="A169" s="7" t="s">
        <v>123</v>
      </c>
      <c r="B169" t="s">
        <v>130</v>
      </c>
      <c r="C169" t="s">
        <v>182</v>
      </c>
      <c r="D169" s="12">
        <v>895074</v>
      </c>
      <c r="E169" s="12">
        <f>VLOOKUP(A169,'[1]Exhibit B2'!C$170:Z$214,24,FALSE)</f>
        <v>822700</v>
      </c>
      <c r="F169" s="12">
        <f>VLOOKUP(A169,'[2]Exhibit B2'!C$170:Z$214,24,FALSE)</f>
        <v>770085</v>
      </c>
      <c r="G169" s="12">
        <f>VLOOKUP(A169,'[3]Exhibit B2'!C$166:Z$214,24,FALSE)</f>
        <v>803566</v>
      </c>
      <c r="H169" s="12">
        <f>VLOOKUP(A169,'[4]Exhibit B2'!C$166:Z$214,24,FALSE)</f>
        <v>735500</v>
      </c>
      <c r="I169" s="12">
        <f>VLOOKUP(A169,'[5]Exhibit B2'!C$160:Z$214,24,FALSE)</f>
        <v>713532</v>
      </c>
      <c r="J169" s="12">
        <f>VLOOKUP(A169,'[6]Exhibit B2'!C$156:Z$200,24,FALSE)</f>
        <v>597419</v>
      </c>
      <c r="K169" s="12">
        <f>VLOOKUP(A169,'[7]Exhibit B2'!C$156:Z$600,24,FALSE)</f>
        <v>583465</v>
      </c>
      <c r="L169" s="12">
        <f>VLOOKUP(A169,'[8]Exhibit B2'!C$156:Z$200,24,FALSE)</f>
        <v>553157</v>
      </c>
      <c r="M169" s="12">
        <v>554176</v>
      </c>
    </row>
    <row r="170" spans="1:13" x14ac:dyDescent="0.35">
      <c r="A170" s="7" t="s">
        <v>90</v>
      </c>
      <c r="B170" t="s">
        <v>130</v>
      </c>
      <c r="C170" t="s">
        <v>182</v>
      </c>
      <c r="D170" s="12">
        <v>959240</v>
      </c>
      <c r="E170" s="12">
        <f>VLOOKUP(A170,'[1]Exhibit B2'!C$170:Z$214,24,FALSE)</f>
        <v>901577</v>
      </c>
      <c r="F170" s="12">
        <f>VLOOKUP(A170,'[2]Exhibit B2'!C$170:Z$214,24,FALSE)</f>
        <v>777280</v>
      </c>
      <c r="G170" s="12">
        <f>VLOOKUP(A170,'[3]Exhibit B2'!C$166:Z$214,24,FALSE)</f>
        <v>821109</v>
      </c>
      <c r="H170" s="12">
        <f>VLOOKUP(A170,'[4]Exhibit B2'!C$166:Z$214,24,FALSE)</f>
        <v>794260</v>
      </c>
      <c r="I170" s="12">
        <f>VLOOKUP(A170,'[5]Exhibit B2'!C$160:Z$214,24,FALSE)</f>
        <v>741498</v>
      </c>
      <c r="J170" s="12">
        <f>VLOOKUP(A170,'[6]Exhibit B2'!C$156:Z$200,24,FALSE)</f>
        <v>703880</v>
      </c>
      <c r="K170" s="12">
        <f>VLOOKUP(A170,'[7]Exhibit B2'!C$156:Z$600,24,FALSE)</f>
        <v>647973</v>
      </c>
      <c r="L170" s="12">
        <f>VLOOKUP(A170,'[8]Exhibit B2'!C$156:Z$200,24,FALSE)</f>
        <v>559769</v>
      </c>
      <c r="M170" s="12">
        <v>533873</v>
      </c>
    </row>
    <row r="171" spans="1:13" x14ac:dyDescent="0.35">
      <c r="A171" s="7" t="s">
        <v>124</v>
      </c>
      <c r="B171" t="s">
        <v>130</v>
      </c>
      <c r="C171" t="s">
        <v>182</v>
      </c>
      <c r="D171" s="12">
        <v>3331812</v>
      </c>
      <c r="E171" s="12">
        <f>VLOOKUP(A171,'[1]Exhibit B2'!C$170:Z$214,24,FALSE)</f>
        <v>2613474</v>
      </c>
      <c r="F171" s="12">
        <f>VLOOKUP(A171,'[2]Exhibit B2'!C$170:Z$214,24,FALSE)</f>
        <v>2476476</v>
      </c>
      <c r="G171" s="12">
        <f>VLOOKUP(A171,'[3]Exhibit B2'!C$166:Z$214,24,FALSE)</f>
        <v>2829794</v>
      </c>
      <c r="H171" s="12">
        <f>VLOOKUP(A171,'[4]Exhibit B2'!C$166:Z$214,24,FALSE)</f>
        <v>2811930</v>
      </c>
      <c r="I171" s="12">
        <f>VLOOKUP(A171,'[5]Exhibit B2'!C$160:Z$214,24,FALSE)</f>
        <v>2691356</v>
      </c>
      <c r="J171" s="12">
        <f>VLOOKUP(A171,'[6]Exhibit B2'!C$156:Z$200,24,FALSE)</f>
        <v>2520856</v>
      </c>
      <c r="K171" s="12">
        <f>VLOOKUP(A171,'[7]Exhibit B2'!C$156:Z$600,24,FALSE)</f>
        <v>2339686</v>
      </c>
      <c r="L171" s="12">
        <f>VLOOKUP(A171,'[8]Exhibit B2'!C$156:Z$200,24,FALSE)</f>
        <v>2263450</v>
      </c>
      <c r="M171" s="12">
        <v>2212543</v>
      </c>
    </row>
    <row r="172" spans="1:13" x14ac:dyDescent="0.35">
      <c r="A172" s="7" t="s">
        <v>125</v>
      </c>
      <c r="B172" t="s">
        <v>130</v>
      </c>
      <c r="C172" t="s">
        <v>182</v>
      </c>
      <c r="D172" s="12">
        <v>0</v>
      </c>
      <c r="E172" s="12">
        <f>VLOOKUP(A172,'[1]Exhibit B2'!C$170:Z$214,24,FALSE)</f>
        <v>1417813</v>
      </c>
      <c r="F172" s="12">
        <f>VLOOKUP(A172,'[2]Exhibit B2'!C$170:Z$214,24,FALSE)</f>
        <v>1289456</v>
      </c>
      <c r="G172" s="12">
        <f>VLOOKUP(A172,'[3]Exhibit B2'!C$166:Z$214,24,FALSE)</f>
        <v>1078908</v>
      </c>
      <c r="H172" s="12">
        <f>VLOOKUP(A172,'[4]Exhibit B2'!C$166:Z$214,24,FALSE)</f>
        <v>966053</v>
      </c>
      <c r="I172" s="12">
        <f>VLOOKUP(A172,'[5]Exhibit B2'!C$160:Z$214,24,FALSE)</f>
        <v>953733</v>
      </c>
      <c r="J172" s="12">
        <f>VLOOKUP(A172,'[6]Exhibit B2'!C$156:Z$200,24,FALSE)</f>
        <v>955477</v>
      </c>
      <c r="K172" s="12">
        <f>VLOOKUP(A172,'[7]Exhibit B2'!C$156:Z$600,24,FALSE)</f>
        <v>915818</v>
      </c>
      <c r="L172" s="12">
        <f>VLOOKUP(A172,'[8]Exhibit B2'!C$156:Z$200,24,FALSE)</f>
        <v>897487</v>
      </c>
      <c r="M172" s="12">
        <v>912227</v>
      </c>
    </row>
    <row r="173" spans="1:13" x14ac:dyDescent="0.35">
      <c r="A173" s="7" t="s">
        <v>126</v>
      </c>
      <c r="B173" t="s">
        <v>130</v>
      </c>
      <c r="C173" t="s">
        <v>182</v>
      </c>
      <c r="D173" s="12">
        <v>3296859</v>
      </c>
      <c r="E173" s="12">
        <f>VLOOKUP(A173,'[1]Exhibit B2'!C$170:Z$214,24,FALSE)</f>
        <v>2828431</v>
      </c>
      <c r="F173" s="12">
        <f>VLOOKUP(A173,'[2]Exhibit B2'!C$170:Z$214,24,FALSE)</f>
        <v>2515018</v>
      </c>
      <c r="G173" s="12">
        <f>VLOOKUP(A173,'[3]Exhibit B2'!C$166:Z$214,24,FALSE)</f>
        <v>2659254</v>
      </c>
      <c r="H173" s="12">
        <f>VLOOKUP(A173,'[4]Exhibit B2'!C$166:Z$214,24,FALSE)</f>
        <v>2550799</v>
      </c>
      <c r="I173" s="12">
        <f>VLOOKUP(A173,'[5]Exhibit B2'!C$160:Z$214,24,FALSE)</f>
        <v>2621782</v>
      </c>
      <c r="J173" s="12">
        <f>VLOOKUP(A173,'[6]Exhibit B2'!C$156:Z$200,24,FALSE)</f>
        <v>2383067</v>
      </c>
      <c r="K173" s="12">
        <f>VLOOKUP(A173,'[7]Exhibit B2'!C$156:Z$600,24,FALSE)</f>
        <v>2265639</v>
      </c>
      <c r="L173" s="12">
        <f>VLOOKUP(A173,'[8]Exhibit B2'!C$156:Z$200,24,FALSE)</f>
        <v>2191572</v>
      </c>
      <c r="M173" s="12">
        <v>2152237</v>
      </c>
    </row>
    <row r="174" spans="1:13" x14ac:dyDescent="0.35">
      <c r="A174" s="7" t="s">
        <v>127</v>
      </c>
      <c r="B174" t="s">
        <v>130</v>
      </c>
      <c r="C174" t="s">
        <v>182</v>
      </c>
      <c r="D174" s="12">
        <v>369636</v>
      </c>
      <c r="E174" s="12">
        <f>VLOOKUP(A174,'[1]Exhibit B2'!C$170:Z$214,24,FALSE)</f>
        <v>322795</v>
      </c>
      <c r="F174" s="12">
        <f>VLOOKUP(A174,'[2]Exhibit B2'!C$170:Z$214,24,FALSE)</f>
        <v>293737</v>
      </c>
      <c r="G174" s="12">
        <f>VLOOKUP(A174,'[3]Exhibit B2'!C$166:Z$214,24,FALSE)</f>
        <v>320366</v>
      </c>
      <c r="H174" s="12">
        <f>VLOOKUP(A174,'[4]Exhibit B2'!C$166:Z$214,24,FALSE)</f>
        <v>295012</v>
      </c>
      <c r="I174" s="12">
        <f>VLOOKUP(A174,'[5]Exhibit B2'!C$160:Z$214,24,FALSE)</f>
        <v>281483</v>
      </c>
      <c r="J174" s="12">
        <f>VLOOKUP(A174,'[6]Exhibit B2'!C$156:Z$200,24,FALSE)</f>
        <v>286951</v>
      </c>
      <c r="K174" s="12">
        <f>VLOOKUP(A174,'[7]Exhibit B2'!C$156:Z$600,24,FALSE)</f>
        <v>268396</v>
      </c>
      <c r="L174" s="12">
        <f>VLOOKUP(A174,'[8]Exhibit B2'!C$156:Z$200,24,FALSE)</f>
        <v>264492</v>
      </c>
      <c r="M174" s="12">
        <v>263838</v>
      </c>
    </row>
    <row r="175" spans="1:13" x14ac:dyDescent="0.35">
      <c r="A175" s="7" t="s">
        <v>94</v>
      </c>
      <c r="B175" t="s">
        <v>130</v>
      </c>
      <c r="C175" t="s">
        <v>182</v>
      </c>
      <c r="D175" s="12">
        <v>1399414</v>
      </c>
      <c r="E175" s="12">
        <f>VLOOKUP(A175,'[1]Exhibit B2'!C$170:Z$214,24,FALSE)</f>
        <v>1167059</v>
      </c>
      <c r="F175" s="12">
        <f>VLOOKUP(A175,'[2]Exhibit B2'!C$170:Z$214,24,FALSE)</f>
        <v>1111587</v>
      </c>
      <c r="G175" s="12">
        <f>VLOOKUP(A175,'[3]Exhibit B2'!C$166:Z$214,24,FALSE)</f>
        <v>1239007</v>
      </c>
      <c r="H175" s="12">
        <f>VLOOKUP(A175,'[4]Exhibit B2'!C$166:Z$214,24,FALSE)</f>
        <v>1234455</v>
      </c>
      <c r="I175" s="12">
        <f>VLOOKUP(A175,'[5]Exhibit B2'!C$160:Z$214,24,FALSE)</f>
        <v>1230274</v>
      </c>
      <c r="J175" s="12">
        <f>VLOOKUP(A175,'[6]Exhibit B2'!C$156:Z$200,24,FALSE)</f>
        <v>1199711</v>
      </c>
      <c r="K175" s="12">
        <f>VLOOKUP(A175,'[7]Exhibit B2'!C$156:Z$600,24,FALSE)</f>
        <v>1055587</v>
      </c>
      <c r="L175" s="12">
        <f>VLOOKUP(A175,'[8]Exhibit B2'!C$156:Z$300,24,FALSE)</f>
        <v>1001576</v>
      </c>
      <c r="M175" s="12">
        <v>1076919</v>
      </c>
    </row>
    <row r="176" spans="1:13" x14ac:dyDescent="0.35">
      <c r="A176" s="7" t="s">
        <v>128</v>
      </c>
      <c r="B176" t="s">
        <v>130</v>
      </c>
      <c r="C176" t="s">
        <v>182</v>
      </c>
      <c r="D176" s="12">
        <v>1965962</v>
      </c>
      <c r="E176" s="12">
        <f>VLOOKUP(A176,'[1]Exhibit B2'!C$170:Z$214,24,FALSE)</f>
        <v>1634458</v>
      </c>
      <c r="F176" s="12">
        <f>VLOOKUP(A176,'[2]Exhibit B2'!C$170:Z$214,24,FALSE)</f>
        <v>1454092</v>
      </c>
      <c r="G176" s="12">
        <f>VLOOKUP(A176,'[3]Exhibit B2'!C$166:Z$214,24,FALSE)</f>
        <v>1512305</v>
      </c>
      <c r="H176" s="12">
        <f>VLOOKUP(A176,'[4]Exhibit B2'!C$166:Z$214,24,FALSE)</f>
        <v>1271844</v>
      </c>
      <c r="I176" s="12">
        <f>VLOOKUP(A176,'[5]Exhibit B2'!C$160:Z$214,24,FALSE)</f>
        <v>1216205</v>
      </c>
      <c r="J176" s="12">
        <f>VLOOKUP(A176,'[6]Exhibit B2'!C$156:Z$200,24,FALSE)</f>
        <v>1172209</v>
      </c>
      <c r="K176" s="12">
        <f>VLOOKUP(A176,'[7]Exhibit B2'!C$156:Z$600,24,FALSE)</f>
        <v>1102304</v>
      </c>
      <c r="L176" s="12">
        <f>VLOOKUP(A176,'[8]Exhibit B2'!C$156:Z$300,24,FALSE)</f>
        <v>1005123</v>
      </c>
      <c r="M176" s="12">
        <v>1010919</v>
      </c>
    </row>
    <row r="177" spans="1:13" x14ac:dyDescent="0.35">
      <c r="A177" s="7" t="s">
        <v>129</v>
      </c>
      <c r="B177" t="s">
        <v>130</v>
      </c>
      <c r="C177" t="s">
        <v>182</v>
      </c>
      <c r="D177" s="12">
        <v>3511612</v>
      </c>
      <c r="E177" s="12">
        <f>VLOOKUP(A177,'[1]Exhibit B2'!C$170:Z$214,24,FALSE)</f>
        <v>3004316</v>
      </c>
      <c r="F177" s="12">
        <f>VLOOKUP(A177,'[2]Exhibit B2'!C$170:Z$214,24,FALSE)</f>
        <v>2932151</v>
      </c>
      <c r="G177" s="12">
        <f>VLOOKUP(A177,'[3]Exhibit B2'!C$166:Z$214,24,FALSE)</f>
        <v>3157233</v>
      </c>
      <c r="H177" s="12">
        <f>VLOOKUP(A177,'[4]Exhibit B2'!C$166:Z$214,24,FALSE)</f>
        <v>3055253</v>
      </c>
      <c r="I177" s="12">
        <f>VLOOKUP(A177,'[5]Exhibit B2'!C$160:Z$214,24,FALSE)</f>
        <v>3033300</v>
      </c>
      <c r="J177" s="12">
        <f>VLOOKUP(A177,'[6]Exhibit B2'!C$156:Z$200,24,FALSE)</f>
        <v>2978085</v>
      </c>
      <c r="K177" s="12">
        <f>VLOOKUP(A177,'[7]Exhibit B2'!C$156:Z$600,24,FALSE)</f>
        <v>2516774</v>
      </c>
      <c r="L177" s="12">
        <f>VLOOKUP(A177,'[8]Exhibit B2'!C$156:Z$300,24,FALSE)</f>
        <v>2407488</v>
      </c>
      <c r="M177" s="12">
        <v>2357796</v>
      </c>
    </row>
  </sheetData>
  <sortState xmlns:xlrd2="http://schemas.microsoft.com/office/spreadsheetml/2017/richdata2" ref="A140:M177">
    <sortCondition ref="A140:A177"/>
  </sortState>
  <phoneticPr fontId="9" type="noConversion"/>
  <hyperlinks>
    <hyperlink ref="A3" r:id="rId1" xr:uid="{782ED35F-9953-4BF8-BC07-2035785138E8}"/>
  </hyperlinks>
  <pageMargins left="0.7" right="0.7" top="0.75" bottom="0.75" header="0.3" footer="0.3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8282-3C07-4B2C-9113-B74F32C69661}">
  <dimension ref="A1:R177"/>
  <sheetViews>
    <sheetView workbookViewId="0">
      <selection activeCell="M1" sqref="M1"/>
    </sheetView>
  </sheetViews>
  <sheetFormatPr defaultRowHeight="14.5" x14ac:dyDescent="0.35"/>
  <cols>
    <col min="1" max="1" width="18.90625" customWidth="1"/>
    <col min="2" max="2" width="11.81640625" bestFit="1" customWidth="1"/>
    <col min="3" max="3" width="30.08984375" bestFit="1" customWidth="1"/>
    <col min="4" max="13" width="13.7265625" customWidth="1"/>
    <col min="15" max="15" width="12.26953125" bestFit="1" customWidth="1"/>
  </cols>
  <sheetData>
    <row r="1" spans="1:18" ht="23.5" x14ac:dyDescent="0.55000000000000004">
      <c r="A1" s="10" t="s">
        <v>187</v>
      </c>
    </row>
    <row r="2" spans="1:18" x14ac:dyDescent="0.35">
      <c r="A2" s="3" t="s">
        <v>183</v>
      </c>
    </row>
    <row r="3" spans="1:18" x14ac:dyDescent="0.35">
      <c r="A3" s="11" t="s">
        <v>131</v>
      </c>
    </row>
    <row r="6" spans="1:18" x14ac:dyDescent="0.35">
      <c r="A6" s="3" t="s">
        <v>0</v>
      </c>
      <c r="B6" s="3" t="s">
        <v>181</v>
      </c>
      <c r="C6" s="3" t="s">
        <v>132</v>
      </c>
      <c r="D6" s="3" t="s">
        <v>134</v>
      </c>
      <c r="E6" s="3" t="s">
        <v>135</v>
      </c>
      <c r="F6" s="3" t="s">
        <v>136</v>
      </c>
      <c r="G6" s="3" t="s">
        <v>137</v>
      </c>
      <c r="H6" s="3" t="s">
        <v>138</v>
      </c>
      <c r="I6" s="3" t="s">
        <v>139</v>
      </c>
      <c r="J6" s="3" t="s">
        <v>140</v>
      </c>
      <c r="K6" s="3" t="s">
        <v>141</v>
      </c>
      <c r="L6" s="3" t="s">
        <v>142</v>
      </c>
      <c r="M6" s="3" t="s">
        <v>143</v>
      </c>
    </row>
    <row r="7" spans="1:18" x14ac:dyDescent="0.35">
      <c r="A7" s="4" t="s">
        <v>144</v>
      </c>
      <c r="B7" t="s">
        <v>5</v>
      </c>
      <c r="C7" t="s">
        <v>184</v>
      </c>
      <c r="D7" s="2">
        <v>10206837</v>
      </c>
      <c r="E7" s="2">
        <v>4762880</v>
      </c>
      <c r="F7" s="2">
        <v>8663346</v>
      </c>
      <c r="G7" s="2">
        <v>12912839</v>
      </c>
      <c r="H7" s="2">
        <v>13936579</v>
      </c>
      <c r="I7" s="2">
        <v>13542901</v>
      </c>
      <c r="J7" s="2">
        <v>12755322</v>
      </c>
      <c r="K7" s="2">
        <v>12371555</v>
      </c>
      <c r="L7" s="2">
        <v>11568709</v>
      </c>
      <c r="M7" s="2">
        <v>11774914</v>
      </c>
    </row>
    <row r="8" spans="1:18" x14ac:dyDescent="0.35">
      <c r="A8" s="4" t="s">
        <v>145</v>
      </c>
      <c r="B8" t="s">
        <v>5</v>
      </c>
      <c r="C8" t="s">
        <v>184</v>
      </c>
      <c r="D8" s="2">
        <v>1810057</v>
      </c>
      <c r="E8" s="2">
        <v>1353825</v>
      </c>
      <c r="F8" s="2">
        <v>1201891</v>
      </c>
      <c r="G8" s="2">
        <v>1417096</v>
      </c>
      <c r="H8" s="2">
        <v>1368400</v>
      </c>
      <c r="I8" s="2">
        <v>1252539</v>
      </c>
      <c r="J8" s="2">
        <v>1186427</v>
      </c>
      <c r="K8" s="2">
        <v>1099052</v>
      </c>
      <c r="L8" s="2">
        <v>992389</v>
      </c>
      <c r="M8" s="2">
        <v>1011142</v>
      </c>
    </row>
    <row r="9" spans="1:18" x14ac:dyDescent="0.35">
      <c r="A9" s="4" t="s">
        <v>146</v>
      </c>
      <c r="B9" t="s">
        <v>5</v>
      </c>
      <c r="C9" t="s">
        <v>184</v>
      </c>
      <c r="D9" s="2">
        <v>23552</v>
      </c>
      <c r="E9" s="2">
        <v>17281</v>
      </c>
      <c r="F9" s="2">
        <v>16461</v>
      </c>
      <c r="G9" s="2">
        <v>16587</v>
      </c>
      <c r="H9" s="2">
        <v>17658</v>
      </c>
      <c r="I9" s="2">
        <v>20133</v>
      </c>
      <c r="J9" s="2">
        <v>21202</v>
      </c>
      <c r="K9" s="2">
        <v>22504</v>
      </c>
      <c r="L9" s="2">
        <v>21412</v>
      </c>
      <c r="M9" s="2">
        <v>20822</v>
      </c>
    </row>
    <row r="10" spans="1:18" x14ac:dyDescent="0.35">
      <c r="A10" s="4" t="s">
        <v>147</v>
      </c>
      <c r="B10" t="s">
        <v>5</v>
      </c>
      <c r="C10" t="s">
        <v>184</v>
      </c>
      <c r="D10" s="2">
        <v>7222710</v>
      </c>
      <c r="E10" s="2">
        <v>3792490</v>
      </c>
      <c r="F10" s="2">
        <v>5049858</v>
      </c>
      <c r="G10" s="2">
        <v>5659226</v>
      </c>
      <c r="H10" s="2">
        <v>5151629</v>
      </c>
      <c r="I10" s="2">
        <v>4846549</v>
      </c>
      <c r="J10" s="2">
        <v>3664156</v>
      </c>
      <c r="K10" s="2">
        <v>3166309</v>
      </c>
      <c r="L10" s="2">
        <v>2933227</v>
      </c>
      <c r="M10" s="2">
        <v>2932367</v>
      </c>
    </row>
    <row r="11" spans="1:18" x14ac:dyDescent="0.35">
      <c r="A11" s="4" t="s">
        <v>148</v>
      </c>
      <c r="B11" t="s">
        <v>5</v>
      </c>
      <c r="C11" t="s">
        <v>184</v>
      </c>
      <c r="D11" s="2">
        <v>6723274</v>
      </c>
      <c r="E11" s="2">
        <v>5574307</v>
      </c>
      <c r="F11" s="2">
        <v>5269187</v>
      </c>
      <c r="G11" s="2">
        <v>5621555</v>
      </c>
      <c r="H11" s="2">
        <v>5609887</v>
      </c>
      <c r="I11" s="2">
        <v>5252492</v>
      </c>
      <c r="J11" s="2">
        <v>5007758</v>
      </c>
      <c r="K11" s="2">
        <v>4734638</v>
      </c>
      <c r="L11" s="2">
        <v>4426825</v>
      </c>
      <c r="M11" s="2">
        <v>4254499</v>
      </c>
      <c r="R11" s="1"/>
    </row>
    <row r="12" spans="1:18" x14ac:dyDescent="0.35">
      <c r="A12" s="4" t="s">
        <v>149</v>
      </c>
      <c r="B12" t="s">
        <v>5</v>
      </c>
      <c r="C12" t="s">
        <v>184</v>
      </c>
      <c r="D12" s="2">
        <v>1491915</v>
      </c>
      <c r="E12" s="2">
        <v>1202305</v>
      </c>
      <c r="F12" s="2">
        <v>962871</v>
      </c>
      <c r="G12" s="2">
        <v>1235791</v>
      </c>
      <c r="H12" s="2">
        <v>1183988</v>
      </c>
      <c r="I12" s="2">
        <v>1210380</v>
      </c>
      <c r="J12" s="2">
        <v>1074189</v>
      </c>
      <c r="K12" s="2">
        <v>956290</v>
      </c>
      <c r="L12" s="2">
        <v>984478</v>
      </c>
      <c r="M12" s="2">
        <v>1072957</v>
      </c>
    </row>
    <row r="13" spans="1:18" x14ac:dyDescent="0.35">
      <c r="A13" s="4" t="s">
        <v>150</v>
      </c>
      <c r="B13" t="s">
        <v>5</v>
      </c>
      <c r="C13" t="s">
        <v>184</v>
      </c>
      <c r="D13" s="2">
        <v>38254</v>
      </c>
      <c r="E13" s="2">
        <v>35023</v>
      </c>
      <c r="F13" s="2">
        <v>40051</v>
      </c>
      <c r="G13" s="2">
        <v>29514</v>
      </c>
      <c r="H13" s="2">
        <v>6335</v>
      </c>
      <c r="I13" s="2">
        <v>18636</v>
      </c>
      <c r="J13" s="2">
        <v>17491</v>
      </c>
      <c r="K13" s="2">
        <v>6679</v>
      </c>
      <c r="L13" s="2">
        <v>9391</v>
      </c>
      <c r="M13" s="2">
        <v>15647</v>
      </c>
    </row>
    <row r="14" spans="1:18" x14ac:dyDescent="0.35">
      <c r="A14" s="4" t="s">
        <v>151</v>
      </c>
      <c r="B14" t="s">
        <v>5</v>
      </c>
      <c r="C14" t="s">
        <v>184</v>
      </c>
      <c r="D14" s="2">
        <v>2179750</v>
      </c>
      <c r="E14" s="2">
        <v>1604702</v>
      </c>
      <c r="F14" s="2">
        <v>1392528</v>
      </c>
      <c r="G14" s="2">
        <v>1120709</v>
      </c>
      <c r="H14" s="2">
        <v>1034302</v>
      </c>
      <c r="I14" s="2">
        <v>875101</v>
      </c>
      <c r="J14" s="2">
        <v>861025</v>
      </c>
      <c r="K14" s="2">
        <v>826430</v>
      </c>
      <c r="L14" s="2">
        <v>755756</v>
      </c>
      <c r="M14" s="2">
        <v>728403</v>
      </c>
    </row>
    <row r="15" spans="1:18" x14ac:dyDescent="0.35">
      <c r="A15" s="4" t="s">
        <v>152</v>
      </c>
      <c r="B15" t="s">
        <v>5</v>
      </c>
      <c r="C15" t="s">
        <v>184</v>
      </c>
      <c r="D15" s="2">
        <v>0</v>
      </c>
      <c r="E15" s="2">
        <v>0</v>
      </c>
      <c r="F15" s="2">
        <v>1218375</v>
      </c>
      <c r="G15" s="2">
        <v>1406633</v>
      </c>
      <c r="H15" s="2">
        <v>1495818</v>
      </c>
      <c r="I15" s="2">
        <v>1389063</v>
      </c>
      <c r="J15" s="2">
        <v>1328853</v>
      </c>
      <c r="K15" s="2">
        <v>1256854</v>
      </c>
      <c r="L15" s="2">
        <v>1088477</v>
      </c>
      <c r="M15" s="2">
        <v>1015142</v>
      </c>
    </row>
    <row r="16" spans="1:18" x14ac:dyDescent="0.35">
      <c r="A16" s="4" t="s">
        <v>153</v>
      </c>
      <c r="B16" t="s">
        <v>5</v>
      </c>
      <c r="C16" t="s">
        <v>184</v>
      </c>
      <c r="D16" s="2">
        <v>466388</v>
      </c>
      <c r="E16" s="2">
        <v>238642</v>
      </c>
      <c r="F16" s="2">
        <v>429193</v>
      </c>
      <c r="G16" s="2">
        <v>592796</v>
      </c>
      <c r="H16" s="2">
        <v>644563</v>
      </c>
      <c r="I16" s="2">
        <v>709334</v>
      </c>
      <c r="J16" s="2">
        <v>699177</v>
      </c>
      <c r="K16" s="2">
        <v>893820</v>
      </c>
      <c r="L16" s="2">
        <v>613363</v>
      </c>
      <c r="M16" s="2">
        <v>668420</v>
      </c>
    </row>
    <row r="17" spans="1:13" x14ac:dyDescent="0.35">
      <c r="A17" s="4" t="s">
        <v>154</v>
      </c>
      <c r="B17" t="s">
        <v>5</v>
      </c>
      <c r="C17" t="s">
        <v>184</v>
      </c>
      <c r="D17" s="2">
        <v>338943</v>
      </c>
      <c r="E17" s="2">
        <v>223814</v>
      </c>
      <c r="F17" s="2">
        <v>413940</v>
      </c>
      <c r="G17" s="2">
        <v>568491</v>
      </c>
      <c r="H17" s="2">
        <v>609810</v>
      </c>
      <c r="I17" s="2">
        <v>463107</v>
      </c>
      <c r="J17" s="2">
        <v>454465</v>
      </c>
      <c r="K17" s="2">
        <v>392504</v>
      </c>
      <c r="L17" s="2">
        <v>211908</v>
      </c>
      <c r="M17" s="2">
        <v>235534</v>
      </c>
    </row>
    <row r="18" spans="1:13" x14ac:dyDescent="0.35">
      <c r="A18" s="4" t="s">
        <v>155</v>
      </c>
      <c r="B18" t="s">
        <v>5</v>
      </c>
      <c r="C18" t="s">
        <v>184</v>
      </c>
      <c r="D18" s="2">
        <v>194387</v>
      </c>
      <c r="E18" s="2">
        <v>178791</v>
      </c>
      <c r="F18" s="2">
        <v>133484</v>
      </c>
      <c r="G18" s="2">
        <v>148234</v>
      </c>
      <c r="H18" s="2">
        <v>170060</v>
      </c>
      <c r="I18" s="2">
        <v>141317</v>
      </c>
      <c r="J18" s="2">
        <v>123626</v>
      </c>
      <c r="K18" s="2">
        <v>149166</v>
      </c>
      <c r="L18" s="2">
        <v>149854</v>
      </c>
      <c r="M18" s="2">
        <v>152875</v>
      </c>
    </row>
    <row r="19" spans="1:13" x14ac:dyDescent="0.35">
      <c r="A19" s="4" t="s">
        <v>156</v>
      </c>
      <c r="B19" t="s">
        <v>5</v>
      </c>
      <c r="C19" t="s">
        <v>184</v>
      </c>
      <c r="D19" s="2">
        <v>1661182</v>
      </c>
      <c r="E19" s="2">
        <v>1183455</v>
      </c>
      <c r="F19" s="2">
        <v>1181901</v>
      </c>
      <c r="G19" s="2">
        <v>1547989</v>
      </c>
      <c r="H19" s="2">
        <v>1565938</v>
      </c>
      <c r="I19" s="2">
        <v>1524371</v>
      </c>
      <c r="J19" s="2">
        <v>1432190</v>
      </c>
      <c r="K19" s="2">
        <v>1329542</v>
      </c>
      <c r="L19" s="2">
        <v>1149906</v>
      </c>
      <c r="M19" s="2">
        <v>1204855</v>
      </c>
    </row>
    <row r="20" spans="1:13" x14ac:dyDescent="0.35">
      <c r="A20" s="4" t="s">
        <v>157</v>
      </c>
      <c r="B20" t="s">
        <v>5</v>
      </c>
      <c r="C20" t="s">
        <v>184</v>
      </c>
      <c r="D20" s="2">
        <v>204256</v>
      </c>
      <c r="E20" s="2">
        <v>161167</v>
      </c>
      <c r="F20" s="2">
        <v>147058</v>
      </c>
      <c r="G20" s="2">
        <v>173369</v>
      </c>
      <c r="H20" s="2">
        <v>164314</v>
      </c>
      <c r="I20" s="2">
        <v>161289</v>
      </c>
      <c r="J20" s="2">
        <v>153996</v>
      </c>
      <c r="K20" s="2">
        <v>140916</v>
      </c>
      <c r="L20" s="2">
        <v>135022</v>
      </c>
      <c r="M20" s="2">
        <v>133198</v>
      </c>
    </row>
    <row r="21" spans="1:13" x14ac:dyDescent="0.35">
      <c r="A21" s="4" t="s">
        <v>158</v>
      </c>
      <c r="B21" t="s">
        <v>5</v>
      </c>
      <c r="C21" t="s">
        <v>184</v>
      </c>
      <c r="D21" s="2">
        <v>5519989</v>
      </c>
      <c r="E21" s="2">
        <v>3663923</v>
      </c>
      <c r="F21" s="2">
        <v>4086190</v>
      </c>
      <c r="G21" s="2">
        <v>4075773</v>
      </c>
      <c r="H21" s="2">
        <v>3942078</v>
      </c>
      <c r="I21" s="2">
        <v>3722662</v>
      </c>
      <c r="J21" s="2">
        <v>3612818</v>
      </c>
      <c r="K21" s="2">
        <v>3481781</v>
      </c>
      <c r="L21" s="2">
        <v>3314685</v>
      </c>
      <c r="M21" s="2">
        <v>2859545</v>
      </c>
    </row>
    <row r="22" spans="1:13" x14ac:dyDescent="0.35">
      <c r="A22" s="4" t="s">
        <v>159</v>
      </c>
      <c r="B22" t="s">
        <v>5</v>
      </c>
      <c r="C22" t="s">
        <v>184</v>
      </c>
      <c r="D22" s="2">
        <v>3597607</v>
      </c>
      <c r="E22" s="2">
        <v>2553827</v>
      </c>
      <c r="F22" s="2">
        <v>2630068</v>
      </c>
      <c r="G22" s="2">
        <v>3136402</v>
      </c>
      <c r="H22" s="2">
        <v>2950142</v>
      </c>
      <c r="I22" s="2">
        <v>2625363</v>
      </c>
      <c r="J22" s="2">
        <v>2577891</v>
      </c>
      <c r="K22" s="2">
        <v>2276431</v>
      </c>
      <c r="L22" s="2">
        <v>2110603</v>
      </c>
      <c r="M22" s="2">
        <v>1963223</v>
      </c>
    </row>
    <row r="23" spans="1:13" x14ac:dyDescent="0.35">
      <c r="A23" s="4" t="s">
        <v>160</v>
      </c>
      <c r="B23" t="s">
        <v>5</v>
      </c>
      <c r="C23" t="s">
        <v>184</v>
      </c>
      <c r="D23" s="2">
        <v>0</v>
      </c>
      <c r="E23" s="2">
        <v>0</v>
      </c>
      <c r="F23" s="2">
        <v>0</v>
      </c>
      <c r="G23" s="2">
        <v>0</v>
      </c>
      <c r="H23" s="2">
        <v>903480</v>
      </c>
      <c r="I23" s="2">
        <v>846557</v>
      </c>
      <c r="J23" s="2">
        <v>784620</v>
      </c>
      <c r="K23" s="2">
        <v>610446</v>
      </c>
      <c r="L23" s="2">
        <v>659628</v>
      </c>
      <c r="M23" s="2">
        <v>856442</v>
      </c>
    </row>
    <row r="24" spans="1:13" x14ac:dyDescent="0.35">
      <c r="A24" s="4" t="s">
        <v>161</v>
      </c>
      <c r="B24" t="s">
        <v>5</v>
      </c>
      <c r="C24" t="s">
        <v>184</v>
      </c>
      <c r="D24" s="2">
        <v>702285</v>
      </c>
      <c r="E24" s="2">
        <v>472789</v>
      </c>
      <c r="F24" s="2">
        <v>427321</v>
      </c>
      <c r="G24" s="2">
        <v>556930</v>
      </c>
      <c r="H24" s="2">
        <v>539706</v>
      </c>
      <c r="I24" s="2">
        <v>534588</v>
      </c>
      <c r="J24" s="2">
        <v>490754</v>
      </c>
      <c r="K24" s="2">
        <v>381953</v>
      </c>
      <c r="L24" s="2">
        <v>254137</v>
      </c>
      <c r="M24" s="2">
        <v>245797</v>
      </c>
    </row>
    <row r="25" spans="1:13" x14ac:dyDescent="0.35">
      <c r="A25" s="4" t="s">
        <v>162</v>
      </c>
      <c r="B25" t="s">
        <v>5</v>
      </c>
      <c r="C25" t="s">
        <v>184</v>
      </c>
      <c r="D25" s="2">
        <v>2869336</v>
      </c>
      <c r="E25" s="2">
        <v>2188678</v>
      </c>
      <c r="F25" s="2">
        <v>2102333</v>
      </c>
      <c r="G25" s="2">
        <v>2651271</v>
      </c>
      <c r="H25" s="2">
        <v>2586620</v>
      </c>
      <c r="I25" s="2">
        <v>2227528</v>
      </c>
      <c r="J25" s="2">
        <v>2107442</v>
      </c>
      <c r="K25" s="2">
        <v>2068235</v>
      </c>
      <c r="L25" s="2">
        <v>2128645</v>
      </c>
      <c r="M25" s="2">
        <v>1990083</v>
      </c>
    </row>
    <row r="26" spans="1:13" x14ac:dyDescent="0.35">
      <c r="A26" s="4" t="s">
        <v>163</v>
      </c>
      <c r="B26" t="s">
        <v>5</v>
      </c>
      <c r="C26" t="s">
        <v>184</v>
      </c>
      <c r="D26" s="2">
        <v>475352</v>
      </c>
      <c r="E26" s="2">
        <v>249017</v>
      </c>
      <c r="F26" s="2">
        <v>169579</v>
      </c>
      <c r="G26" s="2">
        <v>197688</v>
      </c>
      <c r="H26" s="2">
        <v>157668</v>
      </c>
      <c r="I26" s="2">
        <v>166189</v>
      </c>
      <c r="J26" s="2">
        <v>145030</v>
      </c>
      <c r="K26" s="2">
        <v>140613</v>
      </c>
      <c r="L26" s="2">
        <v>131340</v>
      </c>
      <c r="M26" s="2">
        <v>145324</v>
      </c>
    </row>
    <row r="27" spans="1:13" x14ac:dyDescent="0.35">
      <c r="A27" s="4" t="s">
        <v>164</v>
      </c>
      <c r="B27" t="s">
        <v>5</v>
      </c>
      <c r="C27" t="s">
        <v>184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2100</v>
      </c>
    </row>
    <row r="28" spans="1:13" x14ac:dyDescent="0.35">
      <c r="A28" s="4" t="s">
        <v>165</v>
      </c>
      <c r="B28" t="s">
        <v>5</v>
      </c>
      <c r="C28" t="s">
        <v>184</v>
      </c>
      <c r="D28" s="2">
        <v>15910</v>
      </c>
      <c r="E28" s="2">
        <v>15349</v>
      </c>
      <c r="F28" s="2">
        <v>14667</v>
      </c>
      <c r="G28" s="2">
        <v>14424</v>
      </c>
      <c r="H28" s="2">
        <v>15632</v>
      </c>
      <c r="I28" s="2">
        <v>18577</v>
      </c>
      <c r="J28" s="2">
        <v>19122</v>
      </c>
      <c r="K28" s="2">
        <v>18448</v>
      </c>
      <c r="L28" s="2">
        <v>15360</v>
      </c>
      <c r="M28" s="2">
        <v>16378</v>
      </c>
    </row>
    <row r="29" spans="1:13" x14ac:dyDescent="0.35">
      <c r="A29" s="4" t="s">
        <v>166</v>
      </c>
      <c r="B29" t="s">
        <v>5</v>
      </c>
      <c r="C29" t="s">
        <v>184</v>
      </c>
      <c r="D29" s="2">
        <v>5411355</v>
      </c>
      <c r="E29" s="2">
        <v>3807496</v>
      </c>
      <c r="F29" s="2">
        <v>3939267</v>
      </c>
      <c r="G29" s="2">
        <v>4634839</v>
      </c>
      <c r="H29" s="2">
        <v>4345781</v>
      </c>
      <c r="I29" s="2">
        <v>4278009</v>
      </c>
      <c r="J29" s="2">
        <v>4297160</v>
      </c>
      <c r="K29" s="2">
        <v>4013332</v>
      </c>
      <c r="L29" s="2">
        <v>3178730</v>
      </c>
      <c r="M29" s="2">
        <v>3008260</v>
      </c>
    </row>
    <row r="30" spans="1:13" x14ac:dyDescent="0.35">
      <c r="A30" s="4" t="s">
        <v>167</v>
      </c>
      <c r="B30" t="s">
        <v>5</v>
      </c>
      <c r="C30" t="s">
        <v>184</v>
      </c>
      <c r="D30" s="2">
        <v>14539389</v>
      </c>
      <c r="E30" s="2">
        <v>10577858</v>
      </c>
      <c r="F30" s="2">
        <v>10239835</v>
      </c>
      <c r="G30" s="2">
        <v>11803419</v>
      </c>
      <c r="H30" s="2">
        <v>10756491</v>
      </c>
      <c r="I30" s="2">
        <v>9449999</v>
      </c>
      <c r="J30" s="2">
        <v>7916001</v>
      </c>
      <c r="K30" s="2">
        <v>7620301</v>
      </c>
      <c r="L30" s="2">
        <v>7804510</v>
      </c>
      <c r="M30" s="2">
        <v>8050901</v>
      </c>
    </row>
    <row r="31" spans="1:13" x14ac:dyDescent="0.35">
      <c r="A31" s="4" t="s">
        <v>168</v>
      </c>
      <c r="B31" t="s">
        <v>5</v>
      </c>
      <c r="C31" t="s">
        <v>184</v>
      </c>
      <c r="D31" s="2">
        <v>0</v>
      </c>
      <c r="E31" s="2">
        <v>77946</v>
      </c>
      <c r="F31" s="2">
        <v>104019</v>
      </c>
      <c r="G31" s="2">
        <v>158331</v>
      </c>
      <c r="H31" s="2">
        <v>141171</v>
      </c>
      <c r="I31" s="2">
        <v>161925</v>
      </c>
      <c r="J31" s="2">
        <v>159594</v>
      </c>
      <c r="K31" s="2">
        <v>206815</v>
      </c>
      <c r="L31" s="2">
        <v>133561</v>
      </c>
      <c r="M31" s="2">
        <v>146200</v>
      </c>
    </row>
    <row r="32" spans="1:13" x14ac:dyDescent="0.35">
      <c r="A32" s="4" t="s">
        <v>133</v>
      </c>
      <c r="B32" t="s">
        <v>5</v>
      </c>
      <c r="C32" t="s">
        <v>184</v>
      </c>
      <c r="D32" s="2">
        <v>745782.33</v>
      </c>
      <c r="E32" s="2">
        <v>624592.08999999985</v>
      </c>
      <c r="F32" s="2">
        <v>550594</v>
      </c>
      <c r="G32" s="2">
        <v>578420</v>
      </c>
      <c r="H32" s="2">
        <v>541498</v>
      </c>
      <c r="I32" s="2">
        <v>436032</v>
      </c>
      <c r="J32" s="2">
        <v>320486</v>
      </c>
      <c r="K32" s="2">
        <v>256522</v>
      </c>
      <c r="L32" s="2">
        <v>268575</v>
      </c>
      <c r="M32" s="2">
        <v>273899</v>
      </c>
    </row>
    <row r="33" spans="1:13" x14ac:dyDescent="0.35">
      <c r="A33" s="4" t="s">
        <v>169</v>
      </c>
      <c r="B33" t="s">
        <v>5</v>
      </c>
      <c r="C33" t="s">
        <v>184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</row>
    <row r="34" spans="1:13" x14ac:dyDescent="0.35">
      <c r="A34" s="4" t="s">
        <v>170</v>
      </c>
      <c r="B34" t="s">
        <v>5</v>
      </c>
      <c r="C34" t="s">
        <v>184</v>
      </c>
      <c r="D34" s="2">
        <v>1257948</v>
      </c>
      <c r="E34" s="2">
        <v>896546</v>
      </c>
      <c r="F34" s="2">
        <v>783761</v>
      </c>
      <c r="G34" s="2">
        <v>710649</v>
      </c>
      <c r="H34" s="2">
        <v>720837</v>
      </c>
      <c r="I34" s="2">
        <v>749806</v>
      </c>
      <c r="J34" s="2">
        <v>734450</v>
      </c>
      <c r="K34" s="2">
        <v>773708</v>
      </c>
      <c r="L34" s="2">
        <v>735321</v>
      </c>
      <c r="M34" s="2">
        <v>672301</v>
      </c>
    </row>
    <row r="35" spans="1:13" x14ac:dyDescent="0.35">
      <c r="A35" s="4" t="s">
        <v>171</v>
      </c>
      <c r="B35" t="s">
        <v>5</v>
      </c>
      <c r="C35" t="s">
        <v>184</v>
      </c>
      <c r="D35" s="2">
        <v>223957</v>
      </c>
      <c r="E35" s="2">
        <v>169982</v>
      </c>
      <c r="F35" s="2">
        <v>148968</v>
      </c>
      <c r="G35" s="2">
        <v>176896</v>
      </c>
      <c r="H35" s="2">
        <v>163512</v>
      </c>
      <c r="I35" s="2">
        <v>165274</v>
      </c>
      <c r="J35" s="2">
        <v>186585</v>
      </c>
      <c r="K35" s="2">
        <v>189208</v>
      </c>
      <c r="L35" s="2">
        <v>170142</v>
      </c>
      <c r="M35" s="2">
        <v>171137</v>
      </c>
    </row>
    <row r="36" spans="1:13" x14ac:dyDescent="0.35">
      <c r="A36" s="4" t="s">
        <v>172</v>
      </c>
      <c r="B36" t="s">
        <v>5</v>
      </c>
      <c r="C36" t="s">
        <v>184</v>
      </c>
      <c r="D36" s="2">
        <v>8130205</v>
      </c>
      <c r="E36" s="2">
        <v>5082521</v>
      </c>
      <c r="F36" s="2">
        <v>6389571</v>
      </c>
      <c r="G36" s="2">
        <v>9009423</v>
      </c>
      <c r="H36" s="2">
        <v>8823693</v>
      </c>
      <c r="I36" s="2">
        <v>8042016</v>
      </c>
      <c r="J36" s="2">
        <v>8079083</v>
      </c>
      <c r="K36" s="2">
        <v>5456014</v>
      </c>
      <c r="L36" s="2">
        <v>5974584</v>
      </c>
      <c r="M36" s="2">
        <v>6018453</v>
      </c>
    </row>
    <row r="37" spans="1:13" x14ac:dyDescent="0.35">
      <c r="A37" s="4" t="s">
        <v>173</v>
      </c>
      <c r="B37" t="s">
        <v>5</v>
      </c>
      <c r="C37" t="s">
        <v>184</v>
      </c>
      <c r="D37" s="2">
        <v>4746104</v>
      </c>
      <c r="E37" s="2">
        <v>2945251</v>
      </c>
      <c r="F37" s="2">
        <v>3678683</v>
      </c>
      <c r="G37" s="2">
        <v>4784182</v>
      </c>
      <c r="H37" s="2">
        <v>5375713</v>
      </c>
      <c r="I37" s="2">
        <v>4317618</v>
      </c>
      <c r="J37" s="2">
        <v>4305977</v>
      </c>
      <c r="K37" s="2">
        <v>4162522</v>
      </c>
      <c r="L37" s="2">
        <v>3874018</v>
      </c>
      <c r="M37" s="2">
        <v>3391403</v>
      </c>
    </row>
    <row r="38" spans="1:13" x14ac:dyDescent="0.35">
      <c r="A38" s="4" t="s">
        <v>174</v>
      </c>
      <c r="B38" t="s">
        <v>5</v>
      </c>
      <c r="C38" t="s">
        <v>184</v>
      </c>
      <c r="D38" s="2">
        <v>1674212</v>
      </c>
      <c r="E38" s="2">
        <v>990879</v>
      </c>
      <c r="F38" s="2">
        <v>1122580</v>
      </c>
      <c r="G38" s="2">
        <v>1328739</v>
      </c>
      <c r="H38" s="2">
        <v>1232470</v>
      </c>
      <c r="I38" s="2">
        <v>1201759</v>
      </c>
      <c r="J38" s="2">
        <v>1170289</v>
      </c>
      <c r="K38" s="2">
        <v>1015079</v>
      </c>
      <c r="L38" s="2">
        <v>1049572</v>
      </c>
      <c r="M38" s="2">
        <v>952332</v>
      </c>
    </row>
    <row r="39" spans="1:13" x14ac:dyDescent="0.35">
      <c r="A39" s="4" t="s">
        <v>175</v>
      </c>
      <c r="B39" t="s">
        <v>5</v>
      </c>
      <c r="C39" t="s">
        <v>184</v>
      </c>
      <c r="D39" s="2">
        <v>1208260</v>
      </c>
      <c r="E39" s="2">
        <v>713444</v>
      </c>
      <c r="F39" s="2">
        <v>785605</v>
      </c>
      <c r="G39" s="2">
        <v>874948</v>
      </c>
      <c r="H39" s="2">
        <v>677917</v>
      </c>
      <c r="I39" s="2">
        <v>640843</v>
      </c>
      <c r="J39" s="2">
        <v>448176</v>
      </c>
      <c r="K39" s="2">
        <v>447792</v>
      </c>
      <c r="L39" s="2">
        <v>397786</v>
      </c>
      <c r="M39" s="2">
        <v>408906</v>
      </c>
    </row>
    <row r="40" spans="1:13" x14ac:dyDescent="0.35">
      <c r="A40" s="4" t="s">
        <v>176</v>
      </c>
      <c r="B40" t="s">
        <v>5</v>
      </c>
      <c r="C40" t="s">
        <v>184</v>
      </c>
      <c r="D40" s="2">
        <v>2206627</v>
      </c>
      <c r="E40" s="2">
        <v>1657435</v>
      </c>
      <c r="F40" s="2">
        <v>1470419</v>
      </c>
      <c r="G40" s="2">
        <v>1762778</v>
      </c>
      <c r="H40" s="2">
        <v>1787927</v>
      </c>
      <c r="I40" s="2">
        <v>1706709</v>
      </c>
      <c r="J40" s="2">
        <v>1484031</v>
      </c>
      <c r="K40" s="2">
        <v>1172193</v>
      </c>
      <c r="L40" s="2">
        <v>1119678</v>
      </c>
      <c r="M40" s="2">
        <v>1071900</v>
      </c>
    </row>
    <row r="41" spans="1:13" x14ac:dyDescent="0.35">
      <c r="A41" s="4" t="s">
        <v>177</v>
      </c>
      <c r="B41" t="s">
        <v>5</v>
      </c>
      <c r="C41" t="s">
        <v>184</v>
      </c>
      <c r="D41" s="2">
        <v>48186507</v>
      </c>
      <c r="E41" s="2">
        <v>36821128</v>
      </c>
      <c r="F41" s="2">
        <v>32682467</v>
      </c>
      <c r="G41" s="2">
        <v>37127570</v>
      </c>
      <c r="H41" s="2">
        <v>35493796</v>
      </c>
      <c r="I41" s="2">
        <v>32805597</v>
      </c>
      <c r="J41" s="2">
        <v>29780108</v>
      </c>
      <c r="K41" s="2">
        <v>27914212</v>
      </c>
      <c r="L41" s="2">
        <v>26643369</v>
      </c>
      <c r="M41" s="2">
        <v>26049027</v>
      </c>
    </row>
    <row r="42" spans="1:13" x14ac:dyDescent="0.35">
      <c r="A42" s="4" t="s">
        <v>178</v>
      </c>
      <c r="B42" t="s">
        <v>5</v>
      </c>
      <c r="C42" t="s">
        <v>184</v>
      </c>
      <c r="D42" s="2">
        <v>860607</v>
      </c>
      <c r="E42" s="2">
        <v>694155</v>
      </c>
      <c r="F42" s="2">
        <v>669968</v>
      </c>
      <c r="G42" s="2">
        <v>813416</v>
      </c>
      <c r="H42" s="2">
        <v>760492</v>
      </c>
      <c r="I42" s="2">
        <v>747780</v>
      </c>
      <c r="J42" s="2">
        <v>731131</v>
      </c>
      <c r="K42" s="2">
        <v>710395</v>
      </c>
      <c r="L42" s="2">
        <v>646818</v>
      </c>
      <c r="M42" s="2">
        <v>609467</v>
      </c>
    </row>
    <row r="43" spans="1:13" x14ac:dyDescent="0.35">
      <c r="A43" s="4" t="s">
        <v>179</v>
      </c>
      <c r="B43" t="s">
        <v>5</v>
      </c>
      <c r="C43" t="s">
        <v>184</v>
      </c>
      <c r="D43" s="2">
        <v>4415310</v>
      </c>
      <c r="E43" s="2">
        <v>2388780</v>
      </c>
      <c r="F43" s="2">
        <v>3053646</v>
      </c>
      <c r="G43" s="2">
        <v>4388031</v>
      </c>
      <c r="H43" s="2">
        <v>4482207</v>
      </c>
      <c r="I43" s="2">
        <v>4445064</v>
      </c>
      <c r="J43" s="2">
        <v>4449801</v>
      </c>
      <c r="K43" s="2">
        <v>4343270</v>
      </c>
      <c r="L43" s="2">
        <v>4260066</v>
      </c>
      <c r="M43" s="2">
        <v>4592233</v>
      </c>
    </row>
    <row r="44" spans="1:13" x14ac:dyDescent="0.35">
      <c r="A44" s="4" t="s">
        <v>180</v>
      </c>
      <c r="B44" t="s">
        <v>5</v>
      </c>
      <c r="C44" t="s">
        <v>184</v>
      </c>
      <c r="D44" s="2">
        <v>1091337</v>
      </c>
      <c r="E44" s="2">
        <v>692876</v>
      </c>
      <c r="F44" s="2">
        <v>809651</v>
      </c>
      <c r="G44" s="2">
        <v>1003812</v>
      </c>
      <c r="H44" s="2">
        <v>1001423</v>
      </c>
      <c r="I44" s="2">
        <v>974968</v>
      </c>
      <c r="J44" s="2">
        <v>946067</v>
      </c>
      <c r="K44" s="2">
        <v>887783</v>
      </c>
      <c r="L44" s="2">
        <v>746567</v>
      </c>
      <c r="M44" s="2">
        <v>679845</v>
      </c>
    </row>
    <row r="45" spans="1:13" x14ac:dyDescent="0.35">
      <c r="A45" s="4" t="s">
        <v>6</v>
      </c>
      <c r="B45" t="s">
        <v>97</v>
      </c>
      <c r="C45" t="s">
        <v>184</v>
      </c>
      <c r="D45" s="2">
        <v>960636</v>
      </c>
      <c r="E45" s="2">
        <v>898193</v>
      </c>
      <c r="F45" s="2">
        <v>625177</v>
      </c>
      <c r="G45" s="2">
        <v>620765</v>
      </c>
      <c r="H45" s="2">
        <v>665569</v>
      </c>
      <c r="I45" s="2">
        <v>636578</v>
      </c>
      <c r="J45" s="2">
        <v>594173</v>
      </c>
      <c r="K45" s="2">
        <v>568029</v>
      </c>
      <c r="L45" s="2">
        <v>519795</v>
      </c>
      <c r="M45" s="2">
        <v>476071</v>
      </c>
    </row>
    <row r="46" spans="1:13" x14ac:dyDescent="0.35">
      <c r="A46" s="4" t="s">
        <v>7</v>
      </c>
      <c r="B46" t="s">
        <v>97</v>
      </c>
      <c r="C46" t="s">
        <v>184</v>
      </c>
      <c r="D46" s="2">
        <v>3215390</v>
      </c>
      <c r="E46" s="2">
        <v>2019238</v>
      </c>
      <c r="F46" s="2">
        <v>2020938</v>
      </c>
      <c r="G46" s="2">
        <v>2524718</v>
      </c>
      <c r="H46" s="2">
        <v>2844044</v>
      </c>
      <c r="I46" s="2">
        <v>2796678</v>
      </c>
      <c r="J46" s="2">
        <v>2806486</v>
      </c>
      <c r="K46" s="2">
        <v>2587893</v>
      </c>
      <c r="L46" s="2">
        <v>2577153</v>
      </c>
      <c r="M46" s="2">
        <v>2416993</v>
      </c>
    </row>
    <row r="47" spans="1:13" x14ac:dyDescent="0.35">
      <c r="A47" s="4" t="s">
        <v>8</v>
      </c>
      <c r="B47" t="s">
        <v>97</v>
      </c>
      <c r="C47" t="s">
        <v>184</v>
      </c>
      <c r="D47" s="2">
        <v>202931</v>
      </c>
      <c r="E47" s="2">
        <v>159071</v>
      </c>
      <c r="F47" s="2">
        <v>157418</v>
      </c>
      <c r="G47" s="2">
        <v>230432</v>
      </c>
      <c r="H47" s="2">
        <v>191724</v>
      </c>
      <c r="I47" s="2">
        <v>107113</v>
      </c>
      <c r="J47" s="2">
        <v>176726</v>
      </c>
      <c r="K47" s="2">
        <v>194637</v>
      </c>
      <c r="L47" s="2">
        <v>183947</v>
      </c>
      <c r="M47" s="2">
        <v>208608</v>
      </c>
    </row>
    <row r="48" spans="1:13" x14ac:dyDescent="0.35">
      <c r="A48" s="4" t="s">
        <v>9</v>
      </c>
      <c r="B48" t="s">
        <v>97</v>
      </c>
      <c r="C48" t="s">
        <v>184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</row>
    <row r="49" spans="1:13" x14ac:dyDescent="0.35">
      <c r="A49" s="4" t="s">
        <v>10</v>
      </c>
      <c r="B49" t="s">
        <v>97</v>
      </c>
      <c r="C49" t="s">
        <v>184</v>
      </c>
      <c r="D49" s="2">
        <v>0</v>
      </c>
      <c r="E49" s="2">
        <v>71494</v>
      </c>
      <c r="F49" s="2">
        <v>54573</v>
      </c>
      <c r="G49" s="2">
        <v>60412</v>
      </c>
      <c r="H49" s="2">
        <v>64489</v>
      </c>
      <c r="I49" s="2">
        <v>69835</v>
      </c>
      <c r="J49" s="2">
        <v>71753</v>
      </c>
      <c r="K49" s="2">
        <v>72975</v>
      </c>
      <c r="L49" s="2">
        <v>89150</v>
      </c>
      <c r="M49" s="2">
        <v>52954</v>
      </c>
    </row>
    <row r="50" spans="1:13" x14ac:dyDescent="0.35">
      <c r="A50" s="4" t="s">
        <v>11</v>
      </c>
      <c r="B50" t="s">
        <v>97</v>
      </c>
      <c r="C50" t="s">
        <v>184</v>
      </c>
      <c r="D50" s="2">
        <v>7317</v>
      </c>
      <c r="E50" s="2">
        <v>4488</v>
      </c>
      <c r="F50" s="2">
        <v>9019</v>
      </c>
      <c r="G50" s="2">
        <v>6589</v>
      </c>
      <c r="H50" s="2">
        <v>5935</v>
      </c>
      <c r="I50" s="2">
        <v>6418</v>
      </c>
      <c r="J50" s="2">
        <v>5773</v>
      </c>
      <c r="K50" s="2">
        <v>3781</v>
      </c>
      <c r="L50" s="2">
        <v>4027</v>
      </c>
      <c r="M50" s="2">
        <v>0</v>
      </c>
    </row>
    <row r="51" spans="1:13" x14ac:dyDescent="0.35">
      <c r="A51" s="4" t="s">
        <v>12</v>
      </c>
      <c r="B51" t="s">
        <v>97</v>
      </c>
      <c r="C51" t="s">
        <v>184</v>
      </c>
      <c r="D51" s="2">
        <v>15070995</v>
      </c>
      <c r="E51" s="2">
        <v>5668898</v>
      </c>
      <c r="F51" s="2">
        <v>16553257</v>
      </c>
      <c r="G51" s="2">
        <v>24623589</v>
      </c>
      <c r="H51" s="2">
        <v>25020506</v>
      </c>
      <c r="I51" s="2">
        <v>25267916</v>
      </c>
      <c r="J51" s="2">
        <v>24106373</v>
      </c>
      <c r="K51" s="2">
        <v>23343314</v>
      </c>
      <c r="L51" s="2">
        <v>20834939</v>
      </c>
      <c r="M51" s="2">
        <v>22267549</v>
      </c>
    </row>
    <row r="52" spans="1:13" x14ac:dyDescent="0.35">
      <c r="A52" s="4" t="s">
        <v>13</v>
      </c>
      <c r="B52" t="s">
        <v>97</v>
      </c>
      <c r="C52" t="s">
        <v>184</v>
      </c>
      <c r="D52" s="2">
        <v>1303134</v>
      </c>
      <c r="E52" s="2">
        <v>493577</v>
      </c>
      <c r="F52" s="2">
        <v>451493</v>
      </c>
      <c r="G52" s="2">
        <v>601590</v>
      </c>
      <c r="H52" s="2">
        <v>655493</v>
      </c>
      <c r="I52" s="2">
        <v>674525</v>
      </c>
      <c r="J52" s="2">
        <v>636058</v>
      </c>
      <c r="K52" s="2">
        <v>552797</v>
      </c>
      <c r="L52" s="2">
        <v>658423</v>
      </c>
      <c r="M52" s="2">
        <v>450677</v>
      </c>
    </row>
    <row r="53" spans="1:13" x14ac:dyDescent="0.35">
      <c r="A53" s="4" t="s">
        <v>14</v>
      </c>
      <c r="B53" t="s">
        <v>97</v>
      </c>
      <c r="C53" t="s">
        <v>184</v>
      </c>
      <c r="D53" s="2">
        <v>1964091</v>
      </c>
      <c r="E53" s="2">
        <v>1317650</v>
      </c>
      <c r="F53" s="2">
        <v>1709035</v>
      </c>
      <c r="G53" s="2">
        <v>1762955</v>
      </c>
      <c r="H53" s="2">
        <v>1091064</v>
      </c>
      <c r="I53" s="2">
        <v>1103163</v>
      </c>
      <c r="J53" s="2">
        <v>1078690</v>
      </c>
      <c r="K53" s="2">
        <v>1008345</v>
      </c>
      <c r="L53" s="2">
        <v>969850</v>
      </c>
      <c r="M53" s="2">
        <v>823534</v>
      </c>
    </row>
    <row r="54" spans="1:13" x14ac:dyDescent="0.35">
      <c r="A54" s="4" t="s">
        <v>15</v>
      </c>
      <c r="B54" t="s">
        <v>97</v>
      </c>
      <c r="C54" t="s">
        <v>184</v>
      </c>
      <c r="D54" s="2">
        <v>0</v>
      </c>
      <c r="E54" s="2">
        <v>1071553</v>
      </c>
      <c r="F54" s="2">
        <v>848796</v>
      </c>
      <c r="G54" s="2">
        <v>896004</v>
      </c>
      <c r="H54" s="2">
        <v>875993</v>
      </c>
      <c r="I54" s="2">
        <v>650190</v>
      </c>
      <c r="J54" s="2">
        <v>545134</v>
      </c>
      <c r="K54" s="2">
        <v>425999</v>
      </c>
      <c r="L54" s="2">
        <v>404192</v>
      </c>
      <c r="M54" s="2">
        <f>381846+58582</f>
        <v>440428</v>
      </c>
    </row>
    <row r="55" spans="1:13" x14ac:dyDescent="0.35">
      <c r="A55" s="4" t="s">
        <v>16</v>
      </c>
      <c r="B55" t="s">
        <v>97</v>
      </c>
      <c r="C55" t="s">
        <v>184</v>
      </c>
      <c r="D55" s="2">
        <v>30701</v>
      </c>
      <c r="E55" s="2">
        <v>31817</v>
      </c>
      <c r="F55" s="2">
        <v>15575</v>
      </c>
      <c r="G55" s="2">
        <v>15085</v>
      </c>
      <c r="H55" s="2">
        <v>15488</v>
      </c>
      <c r="I55" s="2">
        <v>11232</v>
      </c>
      <c r="J55" s="2">
        <v>8054</v>
      </c>
      <c r="K55" s="2">
        <v>3987</v>
      </c>
      <c r="L55" s="2">
        <v>3565</v>
      </c>
      <c r="M55" s="2">
        <v>3300</v>
      </c>
    </row>
    <row r="56" spans="1:13" x14ac:dyDescent="0.35">
      <c r="A56" s="4" t="s">
        <v>17</v>
      </c>
      <c r="B56" t="s">
        <v>97</v>
      </c>
      <c r="C56" t="s">
        <v>184</v>
      </c>
      <c r="D56" s="2">
        <v>657579</v>
      </c>
      <c r="E56" s="2">
        <v>452669</v>
      </c>
      <c r="F56" s="2">
        <v>411396</v>
      </c>
      <c r="G56" s="2">
        <v>529265</v>
      </c>
      <c r="H56" s="2">
        <v>524927</v>
      </c>
      <c r="I56" s="2">
        <v>531972</v>
      </c>
      <c r="J56" s="2">
        <v>400987</v>
      </c>
      <c r="K56" s="2">
        <v>351404</v>
      </c>
      <c r="L56" s="2">
        <v>337029</v>
      </c>
      <c r="M56" s="2">
        <v>316594</v>
      </c>
    </row>
    <row r="57" spans="1:13" x14ac:dyDescent="0.35">
      <c r="A57" s="4" t="s">
        <v>18</v>
      </c>
      <c r="B57" t="s">
        <v>97</v>
      </c>
      <c r="C57" t="s">
        <v>184</v>
      </c>
      <c r="D57" s="2">
        <v>0</v>
      </c>
      <c r="E57" s="2">
        <v>6684</v>
      </c>
      <c r="F57" s="2">
        <v>3681</v>
      </c>
      <c r="G57" s="2">
        <v>3093</v>
      </c>
      <c r="H57" s="2">
        <v>11822</v>
      </c>
      <c r="I57" s="2">
        <v>15246</v>
      </c>
      <c r="J57" s="2">
        <v>16626</v>
      </c>
      <c r="K57" s="2">
        <v>21067</v>
      </c>
      <c r="L57" s="2">
        <v>17531</v>
      </c>
      <c r="M57" s="2">
        <v>16965</v>
      </c>
    </row>
    <row r="58" spans="1:13" x14ac:dyDescent="0.35">
      <c r="A58" s="4" t="s">
        <v>19</v>
      </c>
      <c r="B58" t="s">
        <v>97</v>
      </c>
      <c r="C58" t="s">
        <v>184</v>
      </c>
      <c r="D58" s="2">
        <v>0</v>
      </c>
      <c r="E58" s="2">
        <v>33337</v>
      </c>
      <c r="F58" s="2">
        <v>28536</v>
      </c>
      <c r="G58" s="2">
        <v>33293</v>
      </c>
      <c r="H58" s="2">
        <v>26717</v>
      </c>
      <c r="I58" s="2">
        <v>27253</v>
      </c>
      <c r="J58" s="2">
        <v>28497</v>
      </c>
      <c r="K58" s="2">
        <v>32171</v>
      </c>
      <c r="L58" s="2">
        <v>32892</v>
      </c>
      <c r="M58" s="2">
        <v>39633</v>
      </c>
    </row>
    <row r="59" spans="1:13" x14ac:dyDescent="0.35">
      <c r="A59" s="4" t="s">
        <v>20</v>
      </c>
      <c r="B59" t="s">
        <v>97</v>
      </c>
      <c r="C59" t="s">
        <v>184</v>
      </c>
      <c r="D59" s="2">
        <v>0</v>
      </c>
      <c r="E59" s="2">
        <v>5579</v>
      </c>
      <c r="F59" s="2">
        <v>3499</v>
      </c>
      <c r="G59" s="2">
        <v>3758</v>
      </c>
      <c r="H59" s="2">
        <v>4458</v>
      </c>
      <c r="I59" s="2">
        <v>4282</v>
      </c>
      <c r="J59" s="2">
        <v>4018</v>
      </c>
      <c r="K59" s="2">
        <v>3055</v>
      </c>
      <c r="L59" s="2">
        <v>4387</v>
      </c>
      <c r="M59" s="2">
        <v>3580</v>
      </c>
    </row>
    <row r="60" spans="1:13" x14ac:dyDescent="0.35">
      <c r="A60" s="4" t="s">
        <v>21</v>
      </c>
      <c r="B60" t="s">
        <v>97</v>
      </c>
      <c r="C60" t="s">
        <v>184</v>
      </c>
      <c r="D60" s="2">
        <v>246521</v>
      </c>
      <c r="E60" s="2">
        <v>181381</v>
      </c>
      <c r="F60" s="2">
        <v>149784</v>
      </c>
      <c r="G60" s="2">
        <v>180307</v>
      </c>
      <c r="H60" s="2">
        <v>188516</v>
      </c>
      <c r="I60" s="2">
        <v>190955</v>
      </c>
      <c r="J60" s="2">
        <v>161005</v>
      </c>
      <c r="K60" s="2">
        <v>128080</v>
      </c>
      <c r="L60" s="2">
        <v>71223</v>
      </c>
      <c r="M60" s="2">
        <v>50148</v>
      </c>
    </row>
    <row r="61" spans="1:13" x14ac:dyDescent="0.35">
      <c r="A61" s="4" t="s">
        <v>22</v>
      </c>
      <c r="B61" t="s">
        <v>97</v>
      </c>
      <c r="C61" t="s">
        <v>184</v>
      </c>
      <c r="D61" s="2">
        <v>227562</v>
      </c>
      <c r="E61" s="2">
        <v>154194</v>
      </c>
      <c r="F61" s="2">
        <v>140435</v>
      </c>
      <c r="G61" s="2">
        <v>164406</v>
      </c>
      <c r="H61" s="2">
        <v>165653</v>
      </c>
      <c r="I61" s="2">
        <v>161082</v>
      </c>
      <c r="J61" s="2">
        <v>144909</v>
      </c>
      <c r="K61" s="2">
        <v>149816</v>
      </c>
      <c r="L61" s="2">
        <v>115343</v>
      </c>
      <c r="M61" s="2">
        <v>131483</v>
      </c>
    </row>
    <row r="62" spans="1:13" x14ac:dyDescent="0.35">
      <c r="A62" s="4" t="s">
        <v>23</v>
      </c>
      <c r="B62" t="s">
        <v>97</v>
      </c>
      <c r="C62" t="s">
        <v>184</v>
      </c>
      <c r="D62" s="2">
        <v>438186</v>
      </c>
      <c r="E62" s="2">
        <v>274139</v>
      </c>
      <c r="F62" s="2">
        <v>282798</v>
      </c>
      <c r="G62" s="2">
        <v>331329</v>
      </c>
      <c r="H62" s="2">
        <v>326546</v>
      </c>
      <c r="I62" s="2">
        <v>309408</v>
      </c>
      <c r="J62" s="2">
        <v>363795</v>
      </c>
      <c r="K62" s="2">
        <v>253311</v>
      </c>
      <c r="L62" s="2">
        <v>248083</v>
      </c>
      <c r="M62" s="2">
        <v>189014</v>
      </c>
    </row>
    <row r="63" spans="1:13" x14ac:dyDescent="0.35">
      <c r="A63" s="4" t="s">
        <v>24</v>
      </c>
      <c r="B63" t="s">
        <v>97</v>
      </c>
      <c r="C63" t="s">
        <v>184</v>
      </c>
      <c r="D63" s="2">
        <v>6116</v>
      </c>
      <c r="E63" s="2">
        <v>5177</v>
      </c>
      <c r="F63" s="2">
        <v>4026</v>
      </c>
      <c r="G63" s="2">
        <v>2510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</row>
    <row r="64" spans="1:13" x14ac:dyDescent="0.35">
      <c r="A64" s="4" t="s">
        <v>25</v>
      </c>
      <c r="B64" t="s">
        <v>97</v>
      </c>
      <c r="C64" t="s">
        <v>184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</row>
    <row r="65" spans="1:13" x14ac:dyDescent="0.35">
      <c r="A65" s="4" t="s">
        <v>26</v>
      </c>
      <c r="B65" t="s">
        <v>97</v>
      </c>
      <c r="C65" t="s">
        <v>184</v>
      </c>
      <c r="D65" s="2">
        <v>6642030</v>
      </c>
      <c r="E65" s="2">
        <v>4583087</v>
      </c>
      <c r="F65" s="2">
        <v>4528009</v>
      </c>
      <c r="G65" s="2">
        <v>5746917</v>
      </c>
      <c r="H65" s="2">
        <v>5757601</v>
      </c>
      <c r="I65" s="2">
        <v>5186616</v>
      </c>
      <c r="J65" s="2">
        <v>4931324</v>
      </c>
      <c r="K65" s="2">
        <v>4463850</v>
      </c>
      <c r="L65" s="2">
        <v>4072726</v>
      </c>
      <c r="M65" s="2">
        <v>4202868</v>
      </c>
    </row>
    <row r="66" spans="1:13" x14ac:dyDescent="0.35">
      <c r="A66" s="4" t="s">
        <v>27</v>
      </c>
      <c r="B66" t="s">
        <v>97</v>
      </c>
      <c r="C66" t="s">
        <v>184</v>
      </c>
      <c r="D66" s="2">
        <v>90310</v>
      </c>
      <c r="E66" s="2">
        <v>48422</v>
      </c>
      <c r="F66" s="2">
        <v>29702</v>
      </c>
      <c r="G66" s="2">
        <v>25298</v>
      </c>
      <c r="H66" s="2">
        <v>16882</v>
      </c>
      <c r="I66" s="2">
        <v>28005</v>
      </c>
      <c r="J66" s="2">
        <v>23564</v>
      </c>
      <c r="K66" s="2">
        <v>32712</v>
      </c>
      <c r="L66" s="2">
        <v>32618</v>
      </c>
      <c r="M66" s="2">
        <v>33938</v>
      </c>
    </row>
    <row r="67" spans="1:13" x14ac:dyDescent="0.35">
      <c r="A67" s="4" t="s">
        <v>28</v>
      </c>
      <c r="B67" t="s">
        <v>97</v>
      </c>
      <c r="C67" t="s">
        <v>184</v>
      </c>
      <c r="D67" s="2">
        <v>47871</v>
      </c>
      <c r="E67" s="2">
        <v>35251</v>
      </c>
      <c r="F67" s="2">
        <v>16142</v>
      </c>
      <c r="G67" s="2">
        <v>20301</v>
      </c>
      <c r="H67" s="2">
        <v>18936</v>
      </c>
      <c r="I67" s="2">
        <v>20615</v>
      </c>
      <c r="J67" s="2">
        <v>19418</v>
      </c>
      <c r="K67" s="2">
        <v>15733</v>
      </c>
      <c r="L67" s="2">
        <v>17313</v>
      </c>
      <c r="M67" s="2">
        <v>13089</v>
      </c>
    </row>
    <row r="68" spans="1:13" x14ac:dyDescent="0.35">
      <c r="A68" s="4" t="s">
        <v>29</v>
      </c>
      <c r="B68" t="s">
        <v>97</v>
      </c>
      <c r="C68" t="s">
        <v>184</v>
      </c>
      <c r="D68" s="2">
        <v>88510</v>
      </c>
      <c r="E68" s="2">
        <v>54825</v>
      </c>
      <c r="F68" s="2">
        <v>51875</v>
      </c>
      <c r="G68" s="2">
        <v>18755</v>
      </c>
      <c r="H68" s="2">
        <v>20975</v>
      </c>
      <c r="I68" s="2">
        <v>19021</v>
      </c>
      <c r="J68" s="2">
        <v>16459</v>
      </c>
      <c r="K68" s="2">
        <v>14048</v>
      </c>
      <c r="L68" s="2">
        <v>14742</v>
      </c>
      <c r="M68" s="2">
        <v>15659</v>
      </c>
    </row>
    <row r="69" spans="1:13" x14ac:dyDescent="0.35">
      <c r="A69" s="4" t="s">
        <v>30</v>
      </c>
      <c r="B69" t="s">
        <v>97</v>
      </c>
      <c r="C69" t="s">
        <v>184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</row>
    <row r="70" spans="1:13" x14ac:dyDescent="0.35">
      <c r="A70" s="4" t="s">
        <v>31</v>
      </c>
      <c r="B70" t="s">
        <v>97</v>
      </c>
      <c r="C70" t="s">
        <v>184</v>
      </c>
      <c r="D70" s="2">
        <v>37145</v>
      </c>
      <c r="E70" s="2">
        <v>32422</v>
      </c>
      <c r="F70" s="2">
        <v>36061</v>
      </c>
      <c r="G70" s="2">
        <v>33595</v>
      </c>
      <c r="H70" s="2">
        <v>32898</v>
      </c>
      <c r="I70" s="2">
        <v>33243</v>
      </c>
      <c r="J70" s="2">
        <v>29778</v>
      </c>
      <c r="K70" s="2">
        <v>47340</v>
      </c>
      <c r="L70" s="2">
        <v>45844</v>
      </c>
      <c r="M70" s="2">
        <v>2295</v>
      </c>
    </row>
    <row r="71" spans="1:13" x14ac:dyDescent="0.35">
      <c r="A71" s="4" t="s">
        <v>32</v>
      </c>
      <c r="B71" t="s">
        <v>97</v>
      </c>
      <c r="C71" t="s">
        <v>184</v>
      </c>
      <c r="D71" s="2">
        <v>143302</v>
      </c>
      <c r="E71" s="2">
        <v>105752</v>
      </c>
      <c r="F71" s="2">
        <v>79934</v>
      </c>
      <c r="G71" s="2">
        <v>105601</v>
      </c>
      <c r="H71" s="2">
        <v>97365</v>
      </c>
      <c r="I71" s="2">
        <v>87838</v>
      </c>
      <c r="J71" s="2">
        <v>88535</v>
      </c>
      <c r="K71" s="2">
        <v>68051</v>
      </c>
      <c r="L71" s="2">
        <v>63960</v>
      </c>
      <c r="M71" s="2">
        <v>72489</v>
      </c>
    </row>
    <row r="72" spans="1:13" x14ac:dyDescent="0.35">
      <c r="A72" s="4" t="s">
        <v>33</v>
      </c>
      <c r="B72" t="s">
        <v>97</v>
      </c>
      <c r="C72" t="s">
        <v>184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</row>
    <row r="73" spans="1:13" x14ac:dyDescent="0.35">
      <c r="A73" s="4" t="s">
        <v>1</v>
      </c>
      <c r="B73" t="s">
        <v>97</v>
      </c>
      <c r="C73" t="s">
        <v>184</v>
      </c>
      <c r="D73" s="2">
        <v>15652745</v>
      </c>
      <c r="E73" s="2">
        <v>6637032</v>
      </c>
      <c r="F73" s="2">
        <v>15778991</v>
      </c>
      <c r="G73" s="2">
        <v>22918266</v>
      </c>
      <c r="H73" s="2">
        <v>22129369</v>
      </c>
      <c r="I73" s="2">
        <v>22578980</v>
      </c>
      <c r="J73" s="2">
        <v>20504253</v>
      </c>
      <c r="K73" s="2">
        <v>20040188</v>
      </c>
      <c r="L73" s="2">
        <v>18329279</v>
      </c>
      <c r="M73" s="2">
        <v>18990200</v>
      </c>
    </row>
    <row r="74" spans="1:13" x14ac:dyDescent="0.35">
      <c r="A74" s="4" t="s">
        <v>34</v>
      </c>
      <c r="B74" t="s">
        <v>97</v>
      </c>
      <c r="C74" t="s">
        <v>184</v>
      </c>
      <c r="D74" s="2">
        <v>108892</v>
      </c>
      <c r="E74" s="2">
        <v>45867</v>
      </c>
      <c r="F74" s="2">
        <v>62989</v>
      </c>
      <c r="G74" s="2">
        <v>104733</v>
      </c>
      <c r="H74" s="2">
        <v>112085</v>
      </c>
      <c r="I74" s="2">
        <v>114841</v>
      </c>
      <c r="J74" s="2">
        <v>100692</v>
      </c>
      <c r="K74" s="2">
        <v>103001</v>
      </c>
      <c r="L74" s="2">
        <v>82311</v>
      </c>
      <c r="M74" s="2">
        <v>85240</v>
      </c>
    </row>
    <row r="75" spans="1:13" x14ac:dyDescent="0.35">
      <c r="A75" s="4" t="s">
        <v>35</v>
      </c>
      <c r="B75" t="s">
        <v>97</v>
      </c>
      <c r="C75" t="s">
        <v>184</v>
      </c>
      <c r="D75" s="2">
        <v>91779</v>
      </c>
      <c r="E75" s="2">
        <v>76735</v>
      </c>
      <c r="F75" s="2">
        <v>59470</v>
      </c>
      <c r="G75" s="2">
        <v>60141</v>
      </c>
      <c r="H75" s="2">
        <v>58176</v>
      </c>
      <c r="I75" s="2">
        <v>47372</v>
      </c>
      <c r="J75" s="2">
        <v>39739</v>
      </c>
      <c r="K75" s="2">
        <v>34821</v>
      </c>
      <c r="L75" s="2">
        <v>34648</v>
      </c>
      <c r="M75" s="2">
        <v>33482</v>
      </c>
    </row>
    <row r="76" spans="1:13" x14ac:dyDescent="0.35">
      <c r="A76" s="4" t="s">
        <v>36</v>
      </c>
      <c r="B76" t="s">
        <v>97</v>
      </c>
      <c r="C76" t="s">
        <v>184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</row>
    <row r="77" spans="1:13" x14ac:dyDescent="0.35">
      <c r="A77" s="4" t="s">
        <v>2</v>
      </c>
      <c r="B77" t="s">
        <v>97</v>
      </c>
      <c r="C77" t="s">
        <v>184</v>
      </c>
      <c r="D77" s="2">
        <v>334941</v>
      </c>
      <c r="E77" s="2">
        <v>228461</v>
      </c>
      <c r="F77" s="2">
        <v>144516</v>
      </c>
      <c r="G77" s="2">
        <v>120111</v>
      </c>
      <c r="H77" s="2">
        <v>124704</v>
      </c>
      <c r="I77" s="2">
        <v>117111</v>
      </c>
      <c r="J77" s="2">
        <v>109213</v>
      </c>
      <c r="K77" s="2">
        <v>88041</v>
      </c>
      <c r="L77" s="2">
        <v>86010</v>
      </c>
      <c r="M77" s="2">
        <v>85124</v>
      </c>
    </row>
    <row r="78" spans="1:13" x14ac:dyDescent="0.35">
      <c r="A78" s="4" t="s">
        <v>37</v>
      </c>
      <c r="B78" t="s">
        <v>97</v>
      </c>
      <c r="C78" t="s">
        <v>184</v>
      </c>
      <c r="D78" s="2">
        <v>1636829</v>
      </c>
      <c r="E78" s="2">
        <v>883050</v>
      </c>
      <c r="F78" s="2">
        <v>782838</v>
      </c>
      <c r="G78" s="2">
        <v>696929</v>
      </c>
      <c r="H78" s="2">
        <v>721944</v>
      </c>
      <c r="I78" s="2">
        <v>679742</v>
      </c>
      <c r="J78" s="2">
        <v>515353</v>
      </c>
      <c r="K78" s="2">
        <v>472959</v>
      </c>
      <c r="L78" s="2">
        <v>477493</v>
      </c>
      <c r="M78" s="2">
        <v>440681</v>
      </c>
    </row>
    <row r="79" spans="1:13" x14ac:dyDescent="0.35">
      <c r="A79" s="4" t="s">
        <v>38</v>
      </c>
      <c r="B79" t="s">
        <v>97</v>
      </c>
      <c r="C79" t="s">
        <v>184</v>
      </c>
      <c r="D79" s="2">
        <v>182883</v>
      </c>
      <c r="E79" s="2">
        <v>150797</v>
      </c>
      <c r="F79" s="2">
        <v>105718</v>
      </c>
      <c r="G79" s="2">
        <v>123669</v>
      </c>
      <c r="H79" s="2">
        <v>122559</v>
      </c>
      <c r="I79" s="2">
        <v>117331</v>
      </c>
      <c r="J79" s="2">
        <v>113540</v>
      </c>
      <c r="K79" s="2">
        <v>84274</v>
      </c>
      <c r="L79" s="2">
        <v>91698</v>
      </c>
      <c r="M79" s="2">
        <v>76567</v>
      </c>
    </row>
    <row r="80" spans="1:13" x14ac:dyDescent="0.35">
      <c r="A80" s="4" t="s">
        <v>39</v>
      </c>
      <c r="B80" t="s">
        <v>97</v>
      </c>
      <c r="C80" t="s">
        <v>184</v>
      </c>
      <c r="D80" s="2">
        <v>306720</v>
      </c>
      <c r="E80" s="2">
        <v>234217</v>
      </c>
      <c r="F80" s="2">
        <v>184993</v>
      </c>
      <c r="G80" s="2">
        <v>225940</v>
      </c>
      <c r="H80" s="2">
        <v>204599</v>
      </c>
      <c r="I80" s="2">
        <v>209149</v>
      </c>
      <c r="J80" s="2">
        <v>208127</v>
      </c>
      <c r="K80" s="2">
        <v>129125</v>
      </c>
      <c r="L80" s="2">
        <v>153758</v>
      </c>
      <c r="M80" s="2">
        <v>143402</v>
      </c>
    </row>
    <row r="81" spans="1:13" x14ac:dyDescent="0.35">
      <c r="A81" s="4" t="s">
        <v>40</v>
      </c>
      <c r="B81" t="s">
        <v>97</v>
      </c>
      <c r="C81" t="s">
        <v>184</v>
      </c>
      <c r="D81" s="2">
        <v>122243</v>
      </c>
      <c r="E81" s="2">
        <v>45233</v>
      </c>
      <c r="F81" s="2">
        <v>9940</v>
      </c>
      <c r="G81" s="2">
        <v>143660</v>
      </c>
      <c r="H81" s="2">
        <v>1080</v>
      </c>
      <c r="I81" s="2">
        <v>879</v>
      </c>
      <c r="J81" s="2">
        <v>1646</v>
      </c>
      <c r="K81" s="2">
        <v>805</v>
      </c>
      <c r="L81" s="2">
        <v>1085</v>
      </c>
      <c r="M81" s="2">
        <v>873</v>
      </c>
    </row>
    <row r="82" spans="1:13" x14ac:dyDescent="0.35">
      <c r="A82" s="4" t="s">
        <v>41</v>
      </c>
      <c r="B82" t="s">
        <v>97</v>
      </c>
      <c r="C82" t="s">
        <v>184</v>
      </c>
      <c r="D82" s="2">
        <v>58097</v>
      </c>
      <c r="E82" s="2">
        <v>58431</v>
      </c>
      <c r="F82" s="2">
        <v>26506</v>
      </c>
      <c r="G82" s="2">
        <v>29699</v>
      </c>
      <c r="H82" s="2">
        <v>32065</v>
      </c>
      <c r="I82" s="2">
        <v>27510</v>
      </c>
      <c r="J82" s="2">
        <v>25328</v>
      </c>
      <c r="K82" s="2">
        <v>25733</v>
      </c>
      <c r="L82" s="2">
        <v>21875</v>
      </c>
      <c r="M82" s="2">
        <v>10792</v>
      </c>
    </row>
    <row r="83" spans="1:13" x14ac:dyDescent="0.35">
      <c r="A83" s="4" t="s">
        <v>42</v>
      </c>
      <c r="B83" t="s">
        <v>97</v>
      </c>
      <c r="C83" t="s">
        <v>184</v>
      </c>
      <c r="D83" s="2">
        <v>586760</v>
      </c>
      <c r="E83" s="2">
        <v>471901</v>
      </c>
      <c r="F83" s="2">
        <v>350413</v>
      </c>
      <c r="G83" s="2">
        <v>305331</v>
      </c>
      <c r="H83" s="2">
        <v>256409</v>
      </c>
      <c r="I83" s="2">
        <v>211939</v>
      </c>
      <c r="J83" s="2">
        <v>186425</v>
      </c>
      <c r="K83" s="2">
        <v>172184</v>
      </c>
      <c r="L83" s="2">
        <v>162710</v>
      </c>
      <c r="M83" s="2">
        <v>156816</v>
      </c>
    </row>
    <row r="84" spans="1:13" x14ac:dyDescent="0.35">
      <c r="A84" s="4" t="s">
        <v>43</v>
      </c>
      <c r="B84" t="s">
        <v>97</v>
      </c>
      <c r="C84" t="s">
        <v>184</v>
      </c>
      <c r="D84" s="2">
        <v>0</v>
      </c>
      <c r="E84" s="2">
        <v>90129</v>
      </c>
      <c r="F84" s="2">
        <v>73747</v>
      </c>
      <c r="G84" s="2">
        <v>64300</v>
      </c>
      <c r="H84" s="2">
        <v>89133</v>
      </c>
      <c r="I84" s="2">
        <v>78321</v>
      </c>
      <c r="J84" s="2">
        <v>69463</v>
      </c>
      <c r="K84" s="2">
        <v>90132</v>
      </c>
      <c r="L84" s="2">
        <v>65134</v>
      </c>
      <c r="M84" s="2">
        <v>23954</v>
      </c>
    </row>
    <row r="85" spans="1:13" x14ac:dyDescent="0.35">
      <c r="A85" s="4" t="s">
        <v>44</v>
      </c>
      <c r="B85" t="s">
        <v>97</v>
      </c>
      <c r="C85" t="s">
        <v>184</v>
      </c>
      <c r="D85" s="2">
        <v>279924</v>
      </c>
      <c r="E85" s="2">
        <v>249358</v>
      </c>
      <c r="F85" s="2">
        <v>188282</v>
      </c>
      <c r="G85" s="2">
        <v>248530</v>
      </c>
      <c r="H85" s="2">
        <v>227676</v>
      </c>
      <c r="I85" s="2">
        <v>210681</v>
      </c>
      <c r="J85" s="2">
        <v>209650</v>
      </c>
      <c r="K85" s="2">
        <v>196487</v>
      </c>
      <c r="L85" s="2">
        <v>205395</v>
      </c>
      <c r="M85" s="2">
        <v>184248</v>
      </c>
    </row>
    <row r="86" spans="1:13" x14ac:dyDescent="0.35">
      <c r="A86" s="4" t="s">
        <v>45</v>
      </c>
      <c r="B86" t="s">
        <v>97</v>
      </c>
      <c r="C86" t="s">
        <v>184</v>
      </c>
      <c r="D86" s="2">
        <v>1407264</v>
      </c>
      <c r="E86" s="2">
        <v>800362</v>
      </c>
      <c r="F86" s="2">
        <v>937844</v>
      </c>
      <c r="G86" s="2">
        <v>1212370</v>
      </c>
      <c r="H86" s="2">
        <v>1168624</v>
      </c>
      <c r="I86" s="2">
        <v>1019697</v>
      </c>
      <c r="J86" s="2">
        <v>998568</v>
      </c>
      <c r="K86" s="2">
        <v>897766</v>
      </c>
      <c r="L86" s="2">
        <v>810074</v>
      </c>
      <c r="M86" s="2">
        <v>768364</v>
      </c>
    </row>
    <row r="87" spans="1:13" x14ac:dyDescent="0.35">
      <c r="A87" s="4" t="s">
        <v>46</v>
      </c>
      <c r="B87" t="s">
        <v>97</v>
      </c>
      <c r="C87" t="s">
        <v>184</v>
      </c>
      <c r="D87" s="2">
        <v>14944485</v>
      </c>
      <c r="E87" s="2">
        <v>8889696</v>
      </c>
      <c r="F87" s="2">
        <v>11274953</v>
      </c>
      <c r="G87" s="2">
        <v>14044854</v>
      </c>
      <c r="H87" s="2">
        <v>13897900</v>
      </c>
      <c r="I87" s="2">
        <v>13448236</v>
      </c>
      <c r="J87" s="2">
        <v>13169349</v>
      </c>
      <c r="K87" s="2">
        <v>12193553</v>
      </c>
      <c r="L87" s="2">
        <v>11007648</v>
      </c>
      <c r="M87" s="2">
        <v>10850617</v>
      </c>
    </row>
    <row r="88" spans="1:13" x14ac:dyDescent="0.35">
      <c r="A88" s="4" t="s">
        <v>47</v>
      </c>
      <c r="B88" t="s">
        <v>97</v>
      </c>
      <c r="C88" t="s">
        <v>184</v>
      </c>
      <c r="D88" s="2">
        <v>153321</v>
      </c>
      <c r="E88" s="2">
        <v>122851</v>
      </c>
      <c r="F88" s="2">
        <v>108316</v>
      </c>
      <c r="G88" s="2">
        <v>132648</v>
      </c>
      <c r="H88" s="2">
        <v>126723</v>
      </c>
      <c r="I88" s="2">
        <v>120922</v>
      </c>
      <c r="J88" s="2">
        <v>119252</v>
      </c>
      <c r="K88" s="2">
        <v>116734</v>
      </c>
      <c r="L88" s="2">
        <v>109728</v>
      </c>
      <c r="M88" s="2">
        <v>106195</v>
      </c>
    </row>
    <row r="89" spans="1:13" x14ac:dyDescent="0.35">
      <c r="A89" s="4" t="s">
        <v>48</v>
      </c>
      <c r="B89" t="s">
        <v>97</v>
      </c>
      <c r="C89" t="s">
        <v>184</v>
      </c>
      <c r="D89" s="2">
        <v>25757</v>
      </c>
      <c r="E89" s="2">
        <v>24366</v>
      </c>
      <c r="F89" s="2">
        <v>14870</v>
      </c>
      <c r="G89" s="2">
        <v>13065</v>
      </c>
      <c r="H89" s="2">
        <v>9747</v>
      </c>
      <c r="I89" s="2">
        <v>3971</v>
      </c>
      <c r="J89" s="2">
        <v>3584</v>
      </c>
      <c r="K89" s="2">
        <v>3239</v>
      </c>
      <c r="L89" s="2">
        <v>497</v>
      </c>
      <c r="M89" s="2">
        <v>0</v>
      </c>
    </row>
    <row r="90" spans="1:13" x14ac:dyDescent="0.35">
      <c r="A90" s="4" t="s">
        <v>49</v>
      </c>
      <c r="B90" t="s">
        <v>97</v>
      </c>
      <c r="C90" t="s">
        <v>184</v>
      </c>
      <c r="D90" s="2">
        <v>84095</v>
      </c>
      <c r="E90" s="2">
        <v>70970</v>
      </c>
      <c r="F90" s="2">
        <v>65571</v>
      </c>
      <c r="G90" s="2">
        <v>61808</v>
      </c>
      <c r="H90" s="2">
        <v>71427</v>
      </c>
      <c r="I90" s="2">
        <v>64817</v>
      </c>
      <c r="J90" s="2">
        <v>60315</v>
      </c>
      <c r="K90" s="2">
        <v>22930</v>
      </c>
      <c r="L90" s="2">
        <v>21936</v>
      </c>
      <c r="M90" s="2">
        <v>20690</v>
      </c>
    </row>
    <row r="91" spans="1:13" x14ac:dyDescent="0.35">
      <c r="A91" s="4" t="s">
        <v>50</v>
      </c>
      <c r="B91" t="s">
        <v>97</v>
      </c>
      <c r="C91" t="s">
        <v>184</v>
      </c>
      <c r="D91" s="2">
        <v>4376944</v>
      </c>
      <c r="E91" s="2">
        <v>2949323</v>
      </c>
      <c r="F91" s="2">
        <v>2768935</v>
      </c>
      <c r="G91" s="2">
        <v>3715256</v>
      </c>
      <c r="H91" s="2">
        <v>3748977</v>
      </c>
      <c r="I91" s="2">
        <v>3631440</v>
      </c>
      <c r="J91" s="2">
        <v>3474512</v>
      </c>
      <c r="K91" s="2">
        <v>3353337</v>
      </c>
      <c r="L91" s="2">
        <v>3151178</v>
      </c>
      <c r="M91" s="2">
        <v>3011056</v>
      </c>
    </row>
    <row r="92" spans="1:13" x14ac:dyDescent="0.35">
      <c r="A92" s="4" t="s">
        <v>51</v>
      </c>
      <c r="B92" t="s">
        <v>97</v>
      </c>
      <c r="C92" t="s">
        <v>184</v>
      </c>
      <c r="D92" s="2">
        <v>0</v>
      </c>
      <c r="E92" s="2">
        <v>0</v>
      </c>
      <c r="F92" s="2">
        <v>0</v>
      </c>
      <c r="G92" s="2">
        <v>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</row>
    <row r="93" spans="1:13" x14ac:dyDescent="0.35">
      <c r="A93" s="4" t="s">
        <v>52</v>
      </c>
      <c r="B93" t="s">
        <v>97</v>
      </c>
      <c r="C93" t="s">
        <v>184</v>
      </c>
      <c r="D93" s="2">
        <v>400032</v>
      </c>
      <c r="E93" s="2">
        <v>274987</v>
      </c>
      <c r="F93" s="2">
        <v>281707</v>
      </c>
      <c r="G93" s="2">
        <v>303936</v>
      </c>
      <c r="H93" s="2">
        <v>255024</v>
      </c>
      <c r="I93" s="2">
        <v>228921</v>
      </c>
      <c r="J93" s="2">
        <v>209081</v>
      </c>
      <c r="K93" s="2">
        <v>200471</v>
      </c>
      <c r="L93" s="2">
        <v>178651</v>
      </c>
      <c r="M93" s="2">
        <v>192132</v>
      </c>
    </row>
    <row r="94" spans="1:13" x14ac:dyDescent="0.35">
      <c r="A94" s="4" t="s">
        <v>53</v>
      </c>
      <c r="B94" t="s">
        <v>97</v>
      </c>
      <c r="C94" t="s">
        <v>184</v>
      </c>
      <c r="D94" s="2">
        <v>0</v>
      </c>
      <c r="E94" s="2">
        <v>0</v>
      </c>
      <c r="F94" s="2">
        <v>0</v>
      </c>
      <c r="G94" s="2">
        <v>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</row>
    <row r="95" spans="1:13" x14ac:dyDescent="0.35">
      <c r="A95" s="4" t="s">
        <v>54</v>
      </c>
      <c r="B95" t="s">
        <v>97</v>
      </c>
      <c r="C95" t="s">
        <v>184</v>
      </c>
      <c r="D95" s="2">
        <v>21108</v>
      </c>
      <c r="E95" s="2">
        <v>15225</v>
      </c>
      <c r="F95" s="2">
        <v>1361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</row>
    <row r="96" spans="1:13" x14ac:dyDescent="0.35">
      <c r="A96" s="4" t="s">
        <v>55</v>
      </c>
      <c r="B96" t="s">
        <v>97</v>
      </c>
      <c r="C96" t="s">
        <v>184</v>
      </c>
      <c r="D96" s="2">
        <v>0</v>
      </c>
      <c r="E96" s="2">
        <v>1827</v>
      </c>
      <c r="F96" s="2">
        <v>1725</v>
      </c>
      <c r="G96" s="2">
        <v>1530</v>
      </c>
      <c r="H96" s="2">
        <v>1522</v>
      </c>
      <c r="I96" s="2">
        <v>1582</v>
      </c>
      <c r="J96" s="2">
        <v>1962</v>
      </c>
      <c r="K96" s="2">
        <v>2171</v>
      </c>
      <c r="L96" s="2">
        <v>1677</v>
      </c>
      <c r="M96" s="2">
        <v>2180</v>
      </c>
    </row>
    <row r="97" spans="1:13" x14ac:dyDescent="0.35">
      <c r="A97" s="4" t="s">
        <v>56</v>
      </c>
      <c r="B97" t="s">
        <v>97</v>
      </c>
      <c r="C97" t="s">
        <v>184</v>
      </c>
      <c r="D97" s="2">
        <v>5283388</v>
      </c>
      <c r="E97" s="2">
        <v>2727380</v>
      </c>
      <c r="F97" s="2">
        <v>4843313</v>
      </c>
      <c r="G97" s="2">
        <v>6493249</v>
      </c>
      <c r="H97" s="2">
        <v>6639720</v>
      </c>
      <c r="I97" s="2">
        <v>6092608</v>
      </c>
      <c r="J97" s="2">
        <v>5720710</v>
      </c>
      <c r="K97" s="2">
        <v>5699308</v>
      </c>
      <c r="L97" s="2">
        <v>4722338</v>
      </c>
      <c r="M97" s="2">
        <v>4947024</v>
      </c>
    </row>
    <row r="98" spans="1:13" x14ac:dyDescent="0.35">
      <c r="A98" s="4" t="s">
        <v>57</v>
      </c>
      <c r="B98" t="s">
        <v>97</v>
      </c>
      <c r="C98" t="s">
        <v>184</v>
      </c>
      <c r="D98" s="2">
        <v>381920</v>
      </c>
      <c r="E98" s="2">
        <v>296804</v>
      </c>
      <c r="F98" s="2">
        <v>189133</v>
      </c>
      <c r="G98" s="2">
        <v>189649</v>
      </c>
      <c r="H98" s="2">
        <v>182078</v>
      </c>
      <c r="I98" s="2">
        <v>150539</v>
      </c>
      <c r="J98" s="2">
        <v>123007</v>
      </c>
      <c r="K98" s="2">
        <v>113818</v>
      </c>
      <c r="L98" s="2">
        <v>95785</v>
      </c>
      <c r="M98" s="2">
        <v>79851</v>
      </c>
    </row>
    <row r="99" spans="1:13" x14ac:dyDescent="0.35">
      <c r="A99" s="4" t="s">
        <v>58</v>
      </c>
      <c r="B99" t="s">
        <v>97</v>
      </c>
      <c r="C99" t="s">
        <v>184</v>
      </c>
      <c r="D99" s="2">
        <v>0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</row>
    <row r="100" spans="1:13" x14ac:dyDescent="0.35">
      <c r="A100" s="4" t="s">
        <v>59</v>
      </c>
      <c r="B100" t="s">
        <v>97</v>
      </c>
      <c r="C100" t="s">
        <v>184</v>
      </c>
      <c r="D100" s="2">
        <v>289380</v>
      </c>
      <c r="E100" s="2">
        <v>248487</v>
      </c>
      <c r="F100" s="2">
        <v>118565</v>
      </c>
      <c r="G100" s="2">
        <v>154340</v>
      </c>
      <c r="H100" s="2">
        <v>145225</v>
      </c>
      <c r="I100" s="2">
        <v>150390</v>
      </c>
      <c r="J100" s="2">
        <v>143186</v>
      </c>
      <c r="K100" s="2">
        <v>143486</v>
      </c>
      <c r="L100" s="2">
        <v>125400</v>
      </c>
      <c r="M100" s="2">
        <v>120869</v>
      </c>
    </row>
    <row r="101" spans="1:13" x14ac:dyDescent="0.35">
      <c r="A101" s="4" t="s">
        <v>60</v>
      </c>
      <c r="B101" t="s">
        <v>97</v>
      </c>
      <c r="C101" t="s">
        <v>184</v>
      </c>
      <c r="D101" s="2">
        <v>0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</row>
    <row r="102" spans="1:13" x14ac:dyDescent="0.35">
      <c r="A102" s="4" t="s">
        <v>61</v>
      </c>
      <c r="B102" t="s">
        <v>97</v>
      </c>
      <c r="C102" t="s">
        <v>184</v>
      </c>
      <c r="D102" s="2">
        <v>148821</v>
      </c>
      <c r="E102" s="2">
        <v>111083</v>
      </c>
      <c r="F102" s="2">
        <v>73228</v>
      </c>
      <c r="G102" s="2">
        <v>83540</v>
      </c>
      <c r="H102" s="2">
        <v>81378</v>
      </c>
      <c r="I102" s="2">
        <v>75738</v>
      </c>
      <c r="J102" s="2">
        <v>73302</v>
      </c>
      <c r="K102" s="2">
        <v>63505</v>
      </c>
      <c r="L102" s="2">
        <v>35253</v>
      </c>
      <c r="M102" s="2">
        <v>15302</v>
      </c>
    </row>
    <row r="103" spans="1:13" x14ac:dyDescent="0.35">
      <c r="A103" s="4" t="s">
        <v>62</v>
      </c>
      <c r="B103" t="s">
        <v>97</v>
      </c>
      <c r="C103" t="s">
        <v>184</v>
      </c>
      <c r="D103" s="2">
        <v>327155</v>
      </c>
      <c r="E103" s="2">
        <v>201569</v>
      </c>
      <c r="F103" s="2">
        <v>72466</v>
      </c>
      <c r="G103" s="2">
        <v>48177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</row>
    <row r="104" spans="1:13" x14ac:dyDescent="0.35">
      <c r="A104" s="4" t="s">
        <v>63</v>
      </c>
      <c r="B104" t="s">
        <v>97</v>
      </c>
      <c r="C104" t="s">
        <v>184</v>
      </c>
      <c r="D104" s="2">
        <v>120373</v>
      </c>
      <c r="E104" s="2">
        <v>66250</v>
      </c>
      <c r="F104" s="2">
        <v>45378</v>
      </c>
      <c r="G104" s="2">
        <v>40707</v>
      </c>
      <c r="H104" s="2">
        <v>35403</v>
      </c>
      <c r="I104" s="2">
        <v>38685</v>
      </c>
      <c r="J104" s="2">
        <v>35958</v>
      </c>
      <c r="K104" s="2">
        <v>60909</v>
      </c>
      <c r="L104" s="2">
        <v>21794</v>
      </c>
      <c r="M104" s="2">
        <v>41878</v>
      </c>
    </row>
    <row r="105" spans="1:13" x14ac:dyDescent="0.35">
      <c r="A105" s="4" t="s">
        <v>64</v>
      </c>
      <c r="B105" t="s">
        <v>97</v>
      </c>
      <c r="C105" t="s">
        <v>184</v>
      </c>
      <c r="D105" s="2">
        <v>1180031</v>
      </c>
      <c r="E105" s="2">
        <v>904072</v>
      </c>
      <c r="F105" s="2">
        <v>500408</v>
      </c>
      <c r="G105" s="2">
        <v>603144</v>
      </c>
      <c r="H105" s="2">
        <v>551992</v>
      </c>
      <c r="I105" s="2">
        <v>578340</v>
      </c>
      <c r="J105" s="2">
        <v>475526</v>
      </c>
      <c r="K105" s="2">
        <v>514579</v>
      </c>
      <c r="L105" s="2">
        <v>417453</v>
      </c>
      <c r="M105" s="2">
        <v>433692</v>
      </c>
    </row>
    <row r="106" spans="1:13" x14ac:dyDescent="0.35">
      <c r="A106" s="4" t="s">
        <v>65</v>
      </c>
      <c r="B106" t="s">
        <v>97</v>
      </c>
      <c r="C106" t="s">
        <v>184</v>
      </c>
      <c r="D106" s="2">
        <v>37743</v>
      </c>
      <c r="E106" s="2">
        <v>31017</v>
      </c>
      <c r="F106" s="2">
        <v>19421</v>
      </c>
      <c r="G106" s="2">
        <v>27636</v>
      </c>
      <c r="H106" s="2">
        <v>21146</v>
      </c>
      <c r="I106" s="2">
        <v>19540</v>
      </c>
      <c r="J106" s="2">
        <v>18201</v>
      </c>
      <c r="K106" s="2">
        <v>15904</v>
      </c>
      <c r="L106" s="2">
        <v>16577</v>
      </c>
      <c r="M106" s="2">
        <v>15537</v>
      </c>
    </row>
    <row r="107" spans="1:13" x14ac:dyDescent="0.35">
      <c r="A107" s="4" t="s">
        <v>66</v>
      </c>
      <c r="B107" t="s">
        <v>97</v>
      </c>
      <c r="C107" t="s">
        <v>184</v>
      </c>
      <c r="D107" s="2">
        <v>1018413</v>
      </c>
      <c r="E107" s="2">
        <v>663301</v>
      </c>
      <c r="F107" s="2">
        <v>475894</v>
      </c>
      <c r="G107" s="2">
        <v>468790</v>
      </c>
      <c r="H107" s="2">
        <v>492062</v>
      </c>
      <c r="I107" s="2">
        <v>289444</v>
      </c>
      <c r="J107" s="2">
        <v>283613</v>
      </c>
      <c r="K107" s="2">
        <v>258783</v>
      </c>
      <c r="L107" s="2">
        <v>255470</v>
      </c>
      <c r="M107" s="2">
        <v>232927</v>
      </c>
    </row>
    <row r="108" spans="1:13" x14ac:dyDescent="0.35">
      <c r="A108" s="4" t="s">
        <v>67</v>
      </c>
      <c r="B108" t="s">
        <v>97</v>
      </c>
      <c r="C108" t="s">
        <v>184</v>
      </c>
      <c r="D108" s="2">
        <v>0</v>
      </c>
      <c r="E108" s="2">
        <v>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</row>
    <row r="109" spans="1:13" x14ac:dyDescent="0.35">
      <c r="A109" s="4" t="s">
        <v>68</v>
      </c>
      <c r="B109" t="s">
        <v>97</v>
      </c>
      <c r="C109" t="s">
        <v>184</v>
      </c>
      <c r="D109" s="2">
        <v>5363</v>
      </c>
      <c r="E109" s="2">
        <v>985</v>
      </c>
      <c r="F109" s="2">
        <v>5896</v>
      </c>
      <c r="G109" s="2">
        <v>515</v>
      </c>
      <c r="H109" s="2">
        <v>1507</v>
      </c>
      <c r="I109" s="2">
        <v>1065</v>
      </c>
      <c r="J109" s="2">
        <v>2101</v>
      </c>
      <c r="K109" s="2">
        <v>0</v>
      </c>
      <c r="L109" s="2">
        <v>1591</v>
      </c>
      <c r="M109" s="2">
        <v>3389</v>
      </c>
    </row>
    <row r="110" spans="1:13" x14ac:dyDescent="0.35">
      <c r="A110" s="4" t="s">
        <v>69</v>
      </c>
      <c r="B110" t="s">
        <v>97</v>
      </c>
      <c r="C110" t="s">
        <v>184</v>
      </c>
      <c r="D110" s="2">
        <v>62972</v>
      </c>
      <c r="E110" s="2">
        <v>62502</v>
      </c>
      <c r="F110" s="2">
        <v>46236</v>
      </c>
      <c r="G110" s="2">
        <v>44495</v>
      </c>
      <c r="H110" s="2">
        <v>32015</v>
      </c>
      <c r="I110" s="2">
        <v>30084</v>
      </c>
      <c r="J110" s="2">
        <v>29201</v>
      </c>
      <c r="K110" s="2">
        <v>26135</v>
      </c>
      <c r="L110" s="2">
        <v>28828</v>
      </c>
      <c r="M110" s="2">
        <v>28563</v>
      </c>
    </row>
    <row r="111" spans="1:13" x14ac:dyDescent="0.35">
      <c r="A111" s="4" t="s">
        <v>70</v>
      </c>
      <c r="B111" t="s">
        <v>97</v>
      </c>
      <c r="C111" t="s">
        <v>184</v>
      </c>
      <c r="D111" s="2">
        <v>1567960</v>
      </c>
      <c r="E111" s="2">
        <v>1576150</v>
      </c>
      <c r="F111" s="2">
        <v>869855</v>
      </c>
      <c r="G111" s="2">
        <v>1013668</v>
      </c>
      <c r="H111" s="2">
        <v>857276</v>
      </c>
      <c r="I111" s="2">
        <v>1150605</v>
      </c>
      <c r="J111" s="2">
        <v>822208</v>
      </c>
      <c r="K111" s="2">
        <v>743834</v>
      </c>
      <c r="L111" s="2">
        <v>645627</v>
      </c>
      <c r="M111" s="2">
        <v>605616</v>
      </c>
    </row>
    <row r="112" spans="1:13" x14ac:dyDescent="0.35">
      <c r="A112" s="4" t="s">
        <v>71</v>
      </c>
      <c r="B112" t="s">
        <v>97</v>
      </c>
      <c r="C112" t="s">
        <v>184</v>
      </c>
      <c r="D112" s="2">
        <v>745475</v>
      </c>
      <c r="E112" s="2">
        <v>511017</v>
      </c>
      <c r="F112" s="2">
        <v>335266</v>
      </c>
      <c r="G112" s="2">
        <v>403892</v>
      </c>
      <c r="H112" s="2">
        <v>377425</v>
      </c>
      <c r="I112" s="2">
        <v>375589</v>
      </c>
      <c r="J112" s="2">
        <v>347413</v>
      </c>
      <c r="K112" s="2">
        <v>272886</v>
      </c>
      <c r="L112" s="2">
        <v>161612</v>
      </c>
      <c r="M112" s="2">
        <v>192240</v>
      </c>
    </row>
    <row r="113" spans="1:13" x14ac:dyDescent="0.35">
      <c r="A113" s="4" t="s">
        <v>72</v>
      </c>
      <c r="B113" t="s">
        <v>97</v>
      </c>
      <c r="C113" t="s">
        <v>184</v>
      </c>
      <c r="D113" s="2">
        <v>9786</v>
      </c>
      <c r="E113" s="2">
        <v>0</v>
      </c>
      <c r="F113" s="2">
        <v>0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</row>
    <row r="114" spans="1:13" x14ac:dyDescent="0.35">
      <c r="A114" s="4" t="s">
        <v>73</v>
      </c>
      <c r="B114" t="s">
        <v>97</v>
      </c>
      <c r="C114" t="s">
        <v>184</v>
      </c>
      <c r="D114" s="2">
        <v>51075</v>
      </c>
      <c r="E114" s="2">
        <v>37435</v>
      </c>
      <c r="F114" s="2">
        <v>28194</v>
      </c>
      <c r="G114" s="2">
        <v>39515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</row>
    <row r="115" spans="1:13" x14ac:dyDescent="0.35">
      <c r="A115" s="4" t="s">
        <v>74</v>
      </c>
      <c r="B115" t="s">
        <v>97</v>
      </c>
      <c r="C115" t="s">
        <v>184</v>
      </c>
      <c r="D115" s="2">
        <v>15782</v>
      </c>
      <c r="E115" s="2">
        <v>0</v>
      </c>
      <c r="F115" s="2">
        <v>0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</row>
    <row r="116" spans="1:13" x14ac:dyDescent="0.35">
      <c r="A116" s="4" t="s">
        <v>75</v>
      </c>
      <c r="B116" t="s">
        <v>97</v>
      </c>
      <c r="C116" t="s">
        <v>184</v>
      </c>
      <c r="D116" s="2">
        <v>1245562</v>
      </c>
      <c r="E116" s="2">
        <v>904973</v>
      </c>
      <c r="F116" s="2">
        <v>574007</v>
      </c>
      <c r="G116" s="2">
        <v>715524</v>
      </c>
      <c r="H116" s="2">
        <v>718418</v>
      </c>
      <c r="I116" s="2">
        <v>697085</v>
      </c>
      <c r="J116" s="2">
        <v>621402</v>
      </c>
      <c r="K116" s="2">
        <v>459382</v>
      </c>
      <c r="L116" s="2">
        <v>464452</v>
      </c>
      <c r="M116" s="2">
        <v>588650</v>
      </c>
    </row>
    <row r="117" spans="1:13" x14ac:dyDescent="0.35">
      <c r="A117" s="4" t="s">
        <v>76</v>
      </c>
      <c r="B117" t="s">
        <v>97</v>
      </c>
      <c r="C117" t="s">
        <v>184</v>
      </c>
      <c r="D117" s="2">
        <v>6575000</v>
      </c>
      <c r="E117" s="2">
        <v>4102000</v>
      </c>
      <c r="F117" s="2">
        <v>4685000</v>
      </c>
      <c r="G117" s="2">
        <v>5943000</v>
      </c>
      <c r="H117" s="2">
        <v>4025000</v>
      </c>
      <c r="I117" s="2">
        <v>4030000</v>
      </c>
      <c r="J117" s="2">
        <v>3721000</v>
      </c>
      <c r="K117" s="2">
        <v>3425000</v>
      </c>
      <c r="L117" s="2">
        <v>3096000</v>
      </c>
      <c r="M117" s="2">
        <v>3369000</v>
      </c>
    </row>
    <row r="118" spans="1:13" x14ac:dyDescent="0.35">
      <c r="A118" s="4" t="s">
        <v>77</v>
      </c>
      <c r="B118" t="s">
        <v>97</v>
      </c>
      <c r="C118" t="s">
        <v>184</v>
      </c>
      <c r="D118" s="2">
        <v>0</v>
      </c>
      <c r="E118" s="2">
        <v>344604</v>
      </c>
      <c r="F118" s="2">
        <v>344864</v>
      </c>
      <c r="G118" s="2">
        <v>365125</v>
      </c>
      <c r="H118" s="2">
        <v>353389</v>
      </c>
      <c r="I118" s="2">
        <v>370651</v>
      </c>
      <c r="J118" s="2">
        <v>377703</v>
      </c>
      <c r="K118" s="2">
        <v>356348</v>
      </c>
      <c r="L118" s="2">
        <v>352562</v>
      </c>
      <c r="M118" s="2">
        <v>314722</v>
      </c>
    </row>
    <row r="119" spans="1:13" x14ac:dyDescent="0.35">
      <c r="A119" s="4" t="s">
        <v>78</v>
      </c>
      <c r="B119" t="s">
        <v>97</v>
      </c>
      <c r="C119" t="s">
        <v>184</v>
      </c>
      <c r="D119" s="2">
        <v>103498</v>
      </c>
      <c r="E119" s="2">
        <v>73894</v>
      </c>
      <c r="F119" s="2">
        <v>54866</v>
      </c>
      <c r="G119" s="2">
        <v>59428</v>
      </c>
      <c r="H119" s="2">
        <v>54735</v>
      </c>
      <c r="I119" s="2">
        <v>48409</v>
      </c>
      <c r="J119" s="2">
        <v>48616</v>
      </c>
      <c r="K119" s="2">
        <v>44927</v>
      </c>
      <c r="L119" s="2">
        <v>0</v>
      </c>
      <c r="M119" s="2">
        <v>0</v>
      </c>
    </row>
    <row r="120" spans="1:13" x14ac:dyDescent="0.35">
      <c r="A120" s="4" t="s">
        <v>3</v>
      </c>
      <c r="B120" t="s">
        <v>97</v>
      </c>
      <c r="C120" t="s">
        <v>184</v>
      </c>
      <c r="D120" s="2">
        <v>0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</row>
    <row r="121" spans="1:13" x14ac:dyDescent="0.35">
      <c r="A121" s="4" t="s">
        <v>4</v>
      </c>
      <c r="B121" t="s">
        <v>97</v>
      </c>
      <c r="C121" t="s">
        <v>184</v>
      </c>
      <c r="D121" s="2">
        <v>1688196</v>
      </c>
      <c r="E121" s="2">
        <v>1091883</v>
      </c>
      <c r="F121" s="2">
        <v>1265570</v>
      </c>
      <c r="G121" s="2">
        <v>1506236</v>
      </c>
      <c r="H121" s="2">
        <v>1385750</v>
      </c>
      <c r="I121" s="2">
        <v>1376287</v>
      </c>
      <c r="J121" s="2">
        <v>1387245</v>
      </c>
      <c r="K121" s="2">
        <v>1202192</v>
      </c>
      <c r="L121" s="2">
        <v>1049283</v>
      </c>
      <c r="M121" s="2">
        <v>866157</v>
      </c>
    </row>
    <row r="122" spans="1:13" x14ac:dyDescent="0.35">
      <c r="A122" s="4" t="s">
        <v>79</v>
      </c>
      <c r="B122" t="s">
        <v>97</v>
      </c>
      <c r="C122" t="s">
        <v>184</v>
      </c>
      <c r="D122" s="2">
        <v>3086248</v>
      </c>
      <c r="E122" s="2">
        <v>2165170</v>
      </c>
      <c r="F122" s="2">
        <v>1335612</v>
      </c>
      <c r="G122" s="2">
        <v>1657136</v>
      </c>
      <c r="H122" s="2">
        <v>1628051</v>
      </c>
      <c r="I122" s="2">
        <v>1719364</v>
      </c>
      <c r="J122" s="2">
        <v>1636776</v>
      </c>
      <c r="K122" s="2">
        <v>1452532</v>
      </c>
      <c r="L122" s="2">
        <v>1264266</v>
      </c>
      <c r="M122" s="2">
        <v>1194689</v>
      </c>
    </row>
    <row r="123" spans="1:13" x14ac:dyDescent="0.35">
      <c r="A123" s="4" t="s">
        <v>80</v>
      </c>
      <c r="B123" t="s">
        <v>97</v>
      </c>
      <c r="C123" t="s">
        <v>184</v>
      </c>
      <c r="D123" s="2">
        <v>1599148</v>
      </c>
      <c r="E123" s="2">
        <v>1441375</v>
      </c>
      <c r="F123" s="2">
        <v>827571</v>
      </c>
      <c r="G123" s="2">
        <v>612543</v>
      </c>
      <c r="H123" s="2">
        <v>279855</v>
      </c>
      <c r="I123" s="2">
        <v>258516</v>
      </c>
      <c r="J123" s="2">
        <v>254465</v>
      </c>
      <c r="K123" s="2">
        <v>227642</v>
      </c>
      <c r="L123" s="2">
        <v>206275</v>
      </c>
      <c r="M123" s="2">
        <v>187605</v>
      </c>
    </row>
    <row r="124" spans="1:13" x14ac:dyDescent="0.35">
      <c r="A124" s="4" t="s">
        <v>81</v>
      </c>
      <c r="B124" t="s">
        <v>97</v>
      </c>
      <c r="C124" t="s">
        <v>184</v>
      </c>
      <c r="D124" s="2">
        <v>0</v>
      </c>
      <c r="E124" s="2">
        <v>0</v>
      </c>
      <c r="F124" s="2">
        <v>0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</row>
    <row r="125" spans="1:13" x14ac:dyDescent="0.35">
      <c r="A125" s="4" t="s">
        <v>82</v>
      </c>
      <c r="B125" t="s">
        <v>97</v>
      </c>
      <c r="C125" t="s">
        <v>184</v>
      </c>
      <c r="D125" s="2">
        <v>3985</v>
      </c>
      <c r="E125" s="2">
        <v>2482</v>
      </c>
      <c r="F125" s="2">
        <v>854</v>
      </c>
      <c r="G125" s="2">
        <v>1983</v>
      </c>
      <c r="H125" s="2">
        <v>3675</v>
      </c>
      <c r="I125" s="2">
        <v>2528</v>
      </c>
      <c r="J125" s="2">
        <v>3003</v>
      </c>
      <c r="K125" s="2">
        <v>3148</v>
      </c>
      <c r="L125" s="2">
        <v>2650</v>
      </c>
      <c r="M125" s="2">
        <v>3386</v>
      </c>
    </row>
    <row r="126" spans="1:13" x14ac:dyDescent="0.35">
      <c r="A126" s="4" t="s">
        <v>83</v>
      </c>
      <c r="B126" t="s">
        <v>97</v>
      </c>
      <c r="C126" t="s">
        <v>184</v>
      </c>
      <c r="D126" s="2">
        <v>141793</v>
      </c>
      <c r="E126" s="2">
        <v>66036</v>
      </c>
      <c r="F126" s="2">
        <v>132705</v>
      </c>
      <c r="G126" s="2">
        <v>166242</v>
      </c>
      <c r="H126" s="2">
        <v>160944</v>
      </c>
      <c r="I126" s="2">
        <v>160463</v>
      </c>
      <c r="J126" s="2">
        <v>147569</v>
      </c>
      <c r="K126" s="2">
        <v>136177</v>
      </c>
      <c r="L126" s="2">
        <v>130401</v>
      </c>
      <c r="M126" s="2">
        <v>128701</v>
      </c>
    </row>
    <row r="127" spans="1:13" x14ac:dyDescent="0.35">
      <c r="A127" s="4" t="s">
        <v>84</v>
      </c>
      <c r="B127" t="s">
        <v>97</v>
      </c>
      <c r="C127" t="s">
        <v>184</v>
      </c>
      <c r="D127" s="2">
        <v>62931</v>
      </c>
      <c r="E127" s="2">
        <v>41766</v>
      </c>
      <c r="F127" s="2">
        <v>61068</v>
      </c>
      <c r="G127" s="2">
        <v>52176</v>
      </c>
      <c r="H127" s="2">
        <v>60325</v>
      </c>
      <c r="I127" s="2">
        <v>56081</v>
      </c>
      <c r="J127" s="2">
        <v>47583</v>
      </c>
      <c r="K127" s="2">
        <v>37603</v>
      </c>
      <c r="L127" s="2">
        <v>28224</v>
      </c>
      <c r="M127" s="2">
        <v>41329</v>
      </c>
    </row>
    <row r="128" spans="1:13" x14ac:dyDescent="0.35">
      <c r="A128" s="4" t="s">
        <v>85</v>
      </c>
      <c r="B128" t="s">
        <v>97</v>
      </c>
      <c r="C128" t="s">
        <v>184</v>
      </c>
      <c r="D128" s="2">
        <v>4764</v>
      </c>
      <c r="E128" s="2">
        <v>6232</v>
      </c>
      <c r="F128" s="2">
        <v>9385</v>
      </c>
      <c r="G128" s="2">
        <v>10908</v>
      </c>
      <c r="H128" s="2">
        <v>14795</v>
      </c>
      <c r="I128" s="2">
        <v>12200</v>
      </c>
      <c r="J128" s="2">
        <v>10439</v>
      </c>
      <c r="K128" s="2">
        <v>10629</v>
      </c>
      <c r="L128" s="2">
        <v>11253</v>
      </c>
      <c r="M128" s="2">
        <v>13673</v>
      </c>
    </row>
    <row r="129" spans="1:16" x14ac:dyDescent="0.35">
      <c r="A129" s="4" t="s">
        <v>86</v>
      </c>
      <c r="B129" t="s">
        <v>97</v>
      </c>
      <c r="C129" t="s">
        <v>184</v>
      </c>
      <c r="D129" s="2">
        <v>2663006</v>
      </c>
      <c r="E129" s="2">
        <v>1544968</v>
      </c>
      <c r="F129" s="2">
        <v>1275878</v>
      </c>
      <c r="G129" s="2">
        <v>1462612</v>
      </c>
      <c r="H129" s="2">
        <v>1498214</v>
      </c>
      <c r="I129" s="2">
        <v>1452225</v>
      </c>
      <c r="J129" s="2">
        <v>1318957</v>
      </c>
      <c r="K129" s="2">
        <v>1272957</v>
      </c>
      <c r="L129" s="2">
        <v>1212105</v>
      </c>
      <c r="M129" s="2">
        <v>1229426</v>
      </c>
    </row>
    <row r="130" spans="1:16" x14ac:dyDescent="0.35">
      <c r="A130" s="4" t="s">
        <v>87</v>
      </c>
      <c r="B130" t="s">
        <v>97</v>
      </c>
      <c r="C130" t="s">
        <v>184</v>
      </c>
      <c r="D130" s="2">
        <v>2213264</v>
      </c>
      <c r="E130" s="2">
        <v>1636823</v>
      </c>
      <c r="F130" s="2">
        <v>1574349</v>
      </c>
      <c r="G130" s="2">
        <v>2004852</v>
      </c>
      <c r="H130" s="2">
        <v>1984819</v>
      </c>
      <c r="I130" s="2">
        <v>1916103</v>
      </c>
      <c r="J130" s="2">
        <v>1803843</v>
      </c>
      <c r="K130" s="2">
        <v>1582803</v>
      </c>
      <c r="L130" s="2">
        <v>1339987</v>
      </c>
      <c r="M130" s="2">
        <v>1363772</v>
      </c>
    </row>
    <row r="131" spans="1:16" x14ac:dyDescent="0.35">
      <c r="A131" s="4" t="s">
        <v>88</v>
      </c>
      <c r="B131" t="s">
        <v>97</v>
      </c>
      <c r="C131" t="s">
        <v>184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</row>
    <row r="132" spans="1:16" x14ac:dyDescent="0.35">
      <c r="A132" s="4" t="s">
        <v>89</v>
      </c>
      <c r="B132" t="s">
        <v>97</v>
      </c>
      <c r="C132" t="s">
        <v>184</v>
      </c>
      <c r="D132" s="2">
        <v>96433</v>
      </c>
      <c r="E132" s="2">
        <v>44776</v>
      </c>
      <c r="F132" s="2">
        <v>48121</v>
      </c>
      <c r="G132" s="2">
        <v>63354</v>
      </c>
      <c r="H132" s="2">
        <v>56659</v>
      </c>
      <c r="I132" s="2">
        <v>63681</v>
      </c>
      <c r="J132" s="2">
        <v>53558</v>
      </c>
      <c r="K132" s="2">
        <v>50814</v>
      </c>
      <c r="L132" s="2">
        <v>45630</v>
      </c>
      <c r="M132" s="2">
        <v>45405</v>
      </c>
    </row>
    <row r="133" spans="1:16" x14ac:dyDescent="0.35">
      <c r="A133" s="4" t="s">
        <v>90</v>
      </c>
      <c r="B133" t="s">
        <v>97</v>
      </c>
      <c r="C133" t="s">
        <v>184</v>
      </c>
      <c r="D133" s="2">
        <v>239693</v>
      </c>
      <c r="E133" s="2">
        <v>181181</v>
      </c>
      <c r="F133" s="2">
        <v>164283</v>
      </c>
      <c r="G133" s="2">
        <v>180730</v>
      </c>
      <c r="H133" s="2">
        <v>195650</v>
      </c>
      <c r="I133" s="2">
        <v>160883</v>
      </c>
      <c r="J133" s="2">
        <v>177040</v>
      </c>
      <c r="K133" s="2">
        <v>168470</v>
      </c>
      <c r="L133" s="2">
        <v>177123</v>
      </c>
      <c r="M133" s="2">
        <v>228689</v>
      </c>
    </row>
    <row r="134" spans="1:16" x14ac:dyDescent="0.35">
      <c r="A134" s="4" t="s">
        <v>91</v>
      </c>
      <c r="B134" t="s">
        <v>97</v>
      </c>
      <c r="C134" t="s">
        <v>184</v>
      </c>
      <c r="D134" s="2">
        <v>374207</v>
      </c>
      <c r="E134" s="2">
        <v>314042</v>
      </c>
      <c r="F134" s="2">
        <v>210189</v>
      </c>
      <c r="G134" s="2">
        <v>193895</v>
      </c>
      <c r="H134" s="2">
        <v>192777</v>
      </c>
      <c r="I134" s="2">
        <v>74578</v>
      </c>
      <c r="J134" s="2">
        <v>79919</v>
      </c>
      <c r="K134" s="2">
        <v>71647</v>
      </c>
      <c r="L134" s="2">
        <v>70110</v>
      </c>
      <c r="M134" s="2">
        <v>61810</v>
      </c>
    </row>
    <row r="135" spans="1:16" x14ac:dyDescent="0.35">
      <c r="A135" s="4" t="s">
        <v>92</v>
      </c>
      <c r="B135" t="s">
        <v>97</v>
      </c>
      <c r="C135" t="s">
        <v>184</v>
      </c>
      <c r="D135" s="2">
        <v>196435</v>
      </c>
      <c r="E135" s="2">
        <v>141061</v>
      </c>
      <c r="F135" s="2">
        <v>102188</v>
      </c>
      <c r="G135" s="2">
        <v>152105</v>
      </c>
      <c r="H135" s="2">
        <v>152626</v>
      </c>
      <c r="I135" s="2">
        <v>140256</v>
      </c>
      <c r="J135" s="2">
        <v>62843</v>
      </c>
      <c r="K135" s="2">
        <v>61022</v>
      </c>
      <c r="L135" s="2">
        <v>44808</v>
      </c>
      <c r="M135" s="2">
        <v>41172</v>
      </c>
    </row>
    <row r="136" spans="1:16" x14ac:dyDescent="0.35">
      <c r="A136" s="4" t="s">
        <v>93</v>
      </c>
      <c r="B136" t="s">
        <v>97</v>
      </c>
      <c r="C136" t="s">
        <v>184</v>
      </c>
      <c r="D136" s="2">
        <v>0</v>
      </c>
      <c r="E136" s="2">
        <v>0</v>
      </c>
      <c r="F136" s="2">
        <v>0</v>
      </c>
      <c r="G136" s="2">
        <v>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</row>
    <row r="137" spans="1:16" x14ac:dyDescent="0.35">
      <c r="A137" s="4" t="s">
        <v>94</v>
      </c>
      <c r="B137" t="s">
        <v>97</v>
      </c>
      <c r="C137" t="s">
        <v>184</v>
      </c>
      <c r="D137" s="2">
        <v>68455</v>
      </c>
      <c r="E137" s="2">
        <v>56303</v>
      </c>
      <c r="F137" s="2">
        <v>63148</v>
      </c>
      <c r="G137" s="2">
        <v>62446</v>
      </c>
      <c r="H137" s="2">
        <v>56209</v>
      </c>
      <c r="I137" s="2">
        <v>54214</v>
      </c>
      <c r="J137" s="2">
        <v>49205</v>
      </c>
      <c r="K137" s="2">
        <v>45833</v>
      </c>
      <c r="L137" s="2">
        <v>40711</v>
      </c>
      <c r="M137" s="2">
        <v>46811</v>
      </c>
    </row>
    <row r="138" spans="1:16" x14ac:dyDescent="0.35">
      <c r="A138" s="4" t="s">
        <v>95</v>
      </c>
      <c r="B138" t="s">
        <v>97</v>
      </c>
      <c r="C138" t="s">
        <v>184</v>
      </c>
      <c r="D138" s="2">
        <v>248064</v>
      </c>
      <c r="E138" s="2">
        <v>186292</v>
      </c>
      <c r="F138" s="2">
        <v>152541</v>
      </c>
      <c r="G138" s="2">
        <v>191010</v>
      </c>
      <c r="H138" s="2">
        <v>200663</v>
      </c>
      <c r="I138" s="2">
        <v>189129</v>
      </c>
      <c r="J138" s="2">
        <v>185062</v>
      </c>
      <c r="K138" s="2">
        <v>177835</v>
      </c>
      <c r="L138" s="2">
        <v>166328</v>
      </c>
      <c r="M138" s="2">
        <v>165246</v>
      </c>
    </row>
    <row r="139" spans="1:16" x14ac:dyDescent="0.35">
      <c r="A139" s="4" t="s">
        <v>96</v>
      </c>
      <c r="B139" t="s">
        <v>97</v>
      </c>
      <c r="C139" t="s">
        <v>184</v>
      </c>
      <c r="D139" s="2">
        <v>6017165</v>
      </c>
      <c r="E139" s="2">
        <v>3562342</v>
      </c>
      <c r="F139" s="2">
        <v>3757890</v>
      </c>
      <c r="G139" s="2">
        <v>5241150</v>
      </c>
      <c r="H139" s="2">
        <v>5171984</v>
      </c>
      <c r="I139" s="2">
        <v>5058976</v>
      </c>
      <c r="J139" s="2">
        <v>4977615</v>
      </c>
      <c r="K139" s="2">
        <v>4643484</v>
      </c>
      <c r="L139" s="2">
        <v>4323868</v>
      </c>
      <c r="M139" s="2">
        <v>4302250</v>
      </c>
      <c r="P139" s="5"/>
    </row>
    <row r="140" spans="1:16" x14ac:dyDescent="0.35">
      <c r="A140" s="7" t="s">
        <v>98</v>
      </c>
      <c r="B140" t="s">
        <v>130</v>
      </c>
      <c r="C140" t="s">
        <v>184</v>
      </c>
      <c r="D140" s="2">
        <f>VLOOKUP(A140,'[9]Exhibit B2 - Town'!B$8:M$44,11,FALSE)</f>
        <v>1107105</v>
      </c>
      <c r="E140" s="2">
        <f>VLOOKUP(A140,'[1]Exhibit B2'!C$170:Z$214,22,FALSE)</f>
        <v>706960</v>
      </c>
      <c r="F140" s="2">
        <f>VLOOKUP(A140,'[2]Exhibit B2'!C$170:Z$214,22,FALSE)</f>
        <v>2842245</v>
      </c>
      <c r="G140" s="2">
        <f>VLOOKUP(A140,'[3]Exhibit B2'!C$166:Z$214,22,FALSE)</f>
        <v>3038690</v>
      </c>
      <c r="H140" s="2">
        <f>VLOOKUP(A140,'[4]Exhibit B2'!C$166:Z$214,22,FALSE)</f>
        <v>3026101</v>
      </c>
      <c r="I140" s="2">
        <f>VLOOKUP(A140,'[5]Exhibit B2'!C$160:Z$214,22,FALSE)</f>
        <v>2953594</v>
      </c>
      <c r="J140" s="2">
        <f>VLOOKUP(A140,'[6]Exhibit B2'!C$156:Z$200,22,FALSE)</f>
        <v>2993280</v>
      </c>
      <c r="K140" s="2">
        <f>VLOOKUP(A140,'[7]Exhibit B2'!C$167:Z$211,22,FALSE)</f>
        <v>2933166</v>
      </c>
      <c r="L140" s="2">
        <f>VLOOKUP(A140,'[8]Exhibit B2'!C$150:Z$300,22,FALSE)</f>
        <v>682202</v>
      </c>
      <c r="M140" s="2">
        <v>684000</v>
      </c>
      <c r="P140" s="8"/>
    </row>
    <row r="141" spans="1:16" x14ac:dyDescent="0.35">
      <c r="A141" s="7" t="s">
        <v>99</v>
      </c>
      <c r="B141" t="s">
        <v>130</v>
      </c>
      <c r="C141" t="s">
        <v>184</v>
      </c>
      <c r="D141" s="2">
        <f>VLOOKUP(A141,'[9]Exhibit B2 - Town'!B$8:M$44,11,FALSE)</f>
        <v>1136471</v>
      </c>
      <c r="E141" s="2">
        <f>VLOOKUP(A141,'[1]Exhibit B2'!C$170:Z$214,22,FALSE)</f>
        <v>636875</v>
      </c>
      <c r="F141" s="2">
        <f>VLOOKUP(A141,'[2]Exhibit B2'!C$170:Z$214,22,FALSE)</f>
        <v>641204</v>
      </c>
      <c r="G141" s="2">
        <f>VLOOKUP(A141,'[3]Exhibit B2'!C$166:Z$214,22,FALSE)</f>
        <v>787839</v>
      </c>
      <c r="H141" s="2">
        <f>VLOOKUP(A141,'[4]Exhibit B2'!C$166:Z$214,22,FALSE)</f>
        <v>710034</v>
      </c>
      <c r="I141" s="2">
        <f>VLOOKUP(A141,'[5]Exhibit B2'!C$160:Z$214,22,FALSE)</f>
        <v>671630</v>
      </c>
      <c r="J141" s="2">
        <f>VLOOKUP(A141,'[6]Exhibit B2'!C$156:Z$200,22,FALSE)</f>
        <v>650631</v>
      </c>
      <c r="K141" s="2">
        <f>VLOOKUP(A141,'[7]Exhibit B2'!C$167:Z$211,22,FALSE)</f>
        <v>609619</v>
      </c>
      <c r="L141" s="2">
        <f>VLOOKUP(A141,'[8]Exhibit B2'!C$150:Z$300,22,FALSE)</f>
        <v>584443</v>
      </c>
      <c r="M141" s="2">
        <v>446241</v>
      </c>
      <c r="P141" s="8"/>
    </row>
    <row r="142" spans="1:16" x14ac:dyDescent="0.35">
      <c r="A142" s="7" t="s">
        <v>15</v>
      </c>
      <c r="B142" t="s">
        <v>130</v>
      </c>
      <c r="C142" t="s">
        <v>184</v>
      </c>
      <c r="D142" s="2">
        <f>VLOOKUP(A142,'[9]Exhibit B2 - Town'!B$8:M$44,11,FALSE)</f>
        <v>64448</v>
      </c>
      <c r="E142" s="2">
        <f>VLOOKUP(A142,'[1]Exhibit B2'!C$170:Z$214,22,FALSE)</f>
        <v>54552</v>
      </c>
      <c r="F142" s="2">
        <f>VLOOKUP(A142,'[2]Exhibit B2'!C$170:Z$214,22,FALSE)</f>
        <v>46245</v>
      </c>
      <c r="G142" s="2">
        <f>VLOOKUP(A142,'[3]Exhibit B2'!C$166:Z$214,22,FALSE)</f>
        <v>55657</v>
      </c>
      <c r="H142" s="2">
        <f>VLOOKUP(A142,'[4]Exhibit B2'!C$166:Z$214,22,FALSE)</f>
        <v>58489</v>
      </c>
      <c r="I142" s="2">
        <f>VLOOKUP(A142,'[5]Exhibit B2'!C$160:Z$214,22,FALSE)</f>
        <v>58157</v>
      </c>
      <c r="J142" s="2">
        <f>VLOOKUP(A142,'[6]Exhibit B2'!C$156:Z$200,22,FALSE)</f>
        <v>55571</v>
      </c>
      <c r="K142" s="2">
        <f>VLOOKUP(A142,'[7]Exhibit B2'!C$167:Z$211,22,FALSE)</f>
        <v>53415</v>
      </c>
      <c r="L142" s="2">
        <f>VLOOKUP(A142,'[8]Exhibit B2'!C$150:Z$300,22,FALSE)</f>
        <v>50097</v>
      </c>
      <c r="M142" s="2"/>
      <c r="P142" s="8"/>
    </row>
    <row r="143" spans="1:16" x14ac:dyDescent="0.35">
      <c r="A143" s="7" t="s">
        <v>100</v>
      </c>
      <c r="B143" t="s">
        <v>130</v>
      </c>
      <c r="C143" t="s">
        <v>184</v>
      </c>
      <c r="D143" s="2">
        <f>VLOOKUP(A143,'[9]Exhibit B2 - Town'!B$8:M$44,11,FALSE)</f>
        <v>10266</v>
      </c>
      <c r="E143" s="2">
        <f>VLOOKUP(A143,'[1]Exhibit B2'!C$170:Z$214,22,FALSE)</f>
        <v>4429</v>
      </c>
      <c r="F143" s="2">
        <f>VLOOKUP(A143,'[2]Exhibit B2'!C$170:Z$214,22,FALSE)</f>
        <v>6247</v>
      </c>
      <c r="G143" s="2">
        <f>VLOOKUP(A143,'[3]Exhibit B2'!C$166:Z$214,22,FALSE)</f>
        <v>7963</v>
      </c>
      <c r="H143" s="2">
        <f>VLOOKUP(A143,'[4]Exhibit B2'!C$166:Z$214,22,FALSE)</f>
        <v>7454</v>
      </c>
      <c r="I143" s="2">
        <f>VLOOKUP(A143,'[5]Exhibit B2'!C$160:Z$214,22,FALSE)</f>
        <v>8382</v>
      </c>
      <c r="J143" s="2">
        <f>VLOOKUP(A143,'[6]Exhibit B2'!C$156:Z$200,22,FALSE)</f>
        <v>7286</v>
      </c>
      <c r="K143" s="2">
        <f>VLOOKUP(A143,'[7]Exhibit B2'!C$167:Z$211,22,FALSE)</f>
        <v>0</v>
      </c>
      <c r="L143" s="2">
        <f>VLOOKUP(A143,'[8]Exhibit B2'!C$150:Z$300,22,FALSE)</f>
        <v>0</v>
      </c>
      <c r="M143" s="2">
        <v>0</v>
      </c>
      <c r="P143" s="8"/>
    </row>
    <row r="144" spans="1:16" x14ac:dyDescent="0.35">
      <c r="A144" s="7" t="s">
        <v>101</v>
      </c>
      <c r="B144" t="s">
        <v>130</v>
      </c>
      <c r="C144" t="s">
        <v>184</v>
      </c>
      <c r="D144" s="2">
        <f>VLOOKUP(A144,'[9]Exhibit B2 - Town'!B$8:M$44,11,FALSE)</f>
        <v>0</v>
      </c>
      <c r="E144" s="2">
        <f>VLOOKUP(A144,'[1]Exhibit B2'!C$170:Z$214,22,FALSE)</f>
        <v>4030</v>
      </c>
      <c r="F144" s="2">
        <f>VLOOKUP(A144,'[2]Exhibit B2'!C$170:Z$214,22,FALSE)</f>
        <v>3806</v>
      </c>
      <c r="G144" s="2">
        <f>VLOOKUP(A144,'[3]Exhibit B2'!C$166:Z$214,22,FALSE)</f>
        <v>4789</v>
      </c>
      <c r="H144" s="2">
        <f>VLOOKUP(A144,'[4]Exhibit B2'!C$166:Z$214,22,FALSE)</f>
        <v>4192</v>
      </c>
      <c r="I144" s="2">
        <f>VLOOKUP(A144,'[5]Exhibit B2'!C$160:Z$214,22,FALSE)</f>
        <v>4816</v>
      </c>
      <c r="J144" s="2">
        <f>VLOOKUP(A144,'[6]Exhibit B2'!C$156:Z$200,22,FALSE)</f>
        <v>6293</v>
      </c>
      <c r="K144" s="2">
        <f>VLOOKUP(A144,'[7]Exhibit B2'!C$167:Z$211,22,FALSE)</f>
        <v>9185</v>
      </c>
      <c r="L144" s="2">
        <f>VLOOKUP(A144,'[8]Exhibit B2'!C$150:Z$300,22,FALSE)</f>
        <v>7902</v>
      </c>
      <c r="M144" s="2">
        <v>10695</v>
      </c>
      <c r="P144" s="8"/>
    </row>
    <row r="145" spans="1:16" x14ac:dyDescent="0.35">
      <c r="A145" s="7" t="s">
        <v>102</v>
      </c>
      <c r="B145" t="s">
        <v>130</v>
      </c>
      <c r="C145" t="s">
        <v>184</v>
      </c>
      <c r="D145" s="2">
        <f>VLOOKUP(A145,'[9]Exhibit B2 - Town'!B$8:M$44,11,FALSE)</f>
        <v>1853524</v>
      </c>
      <c r="E145" s="2">
        <f>VLOOKUP(A145,'[1]Exhibit B2'!C$170:Z$214,22,FALSE)</f>
        <v>930065</v>
      </c>
      <c r="F145" s="2">
        <f>VLOOKUP(A145,'[2]Exhibit B2'!C$170:Z$214,22,FALSE)</f>
        <v>1378051</v>
      </c>
      <c r="G145" s="2">
        <f>VLOOKUP(A145,'[3]Exhibit B2'!C$166:Z$214,22,FALSE)</f>
        <v>1545612</v>
      </c>
      <c r="H145" s="2">
        <f>VLOOKUP(A145,'[4]Exhibit B2'!C$166:Z$214,22,FALSE)</f>
        <v>1446708</v>
      </c>
      <c r="I145" s="2">
        <f>VLOOKUP(A145,'[5]Exhibit B2'!C$160:Z$214,22,FALSE)</f>
        <v>1095878</v>
      </c>
      <c r="J145" s="2">
        <f>VLOOKUP(A145,'[6]Exhibit B2'!C$156:Z$200,22,FALSE)</f>
        <v>990733</v>
      </c>
      <c r="K145" s="2">
        <f>VLOOKUP(A145,'[7]Exhibit B2'!C$167:Z$211,22,FALSE)</f>
        <v>1053805</v>
      </c>
      <c r="L145" s="2">
        <f>VLOOKUP(A145,'[8]Exhibit B2'!C$150:Z$300,22,FALSE)</f>
        <v>1025193</v>
      </c>
      <c r="M145" s="2">
        <v>1030335</v>
      </c>
      <c r="P145" s="8"/>
    </row>
    <row r="146" spans="1:16" x14ac:dyDescent="0.35">
      <c r="A146" s="7" t="s">
        <v>103</v>
      </c>
      <c r="B146" t="s">
        <v>130</v>
      </c>
      <c r="C146" t="s">
        <v>184</v>
      </c>
      <c r="D146" s="2"/>
      <c r="E146" s="2">
        <f>VLOOKUP(A146,'[1]Exhibit B2'!C$170:Z$214,22,FALSE)</f>
        <v>26376</v>
      </c>
      <c r="F146" s="2">
        <f>VLOOKUP(A146,'[2]Exhibit B2'!C$170:Z$214,22,FALSE)</f>
        <v>18700</v>
      </c>
      <c r="G146" s="2">
        <f>VLOOKUP(A146,'[3]Exhibit B2'!C$166:Z$214,22,FALSE)</f>
        <v>29608</v>
      </c>
      <c r="H146" s="2">
        <f>VLOOKUP(A146,'[4]Exhibit B2'!C$166:Z$214,22,FALSE)</f>
        <v>32956</v>
      </c>
      <c r="I146" s="2">
        <f>VLOOKUP(A146,'[5]Exhibit B2'!C$160:Z$214,22,FALSE)</f>
        <v>29748</v>
      </c>
      <c r="J146" s="2">
        <f>VLOOKUP(A146,'[6]Exhibit B2'!C$156:Z$200,22,FALSE)</f>
        <v>47279</v>
      </c>
      <c r="K146" s="2">
        <f>VLOOKUP(A146,'[7]Exhibit B2'!C$167:Z$211,22,FALSE)</f>
        <v>26545</v>
      </c>
      <c r="L146" s="2">
        <f>VLOOKUP(A146,'[8]Exhibit B2'!C$150:Z$300,22,FALSE)</f>
        <v>26957</v>
      </c>
      <c r="M146" s="2">
        <v>31987</v>
      </c>
      <c r="P146" s="8"/>
    </row>
    <row r="147" spans="1:16" x14ac:dyDescent="0.35">
      <c r="A147" s="7" t="s">
        <v>104</v>
      </c>
      <c r="B147" t="s">
        <v>130</v>
      </c>
      <c r="C147" t="s">
        <v>184</v>
      </c>
      <c r="D147" s="2">
        <f>VLOOKUP(A147,'[9]Exhibit B2 - Town'!B$8:M$44,11,FALSE)</f>
        <v>0</v>
      </c>
      <c r="E147" s="2">
        <f>VLOOKUP(A147,'[1]Exhibit B2'!C$170:Z$214,22,FALSE)</f>
        <v>0</v>
      </c>
      <c r="F147" s="2">
        <f>VLOOKUP(A147,'[2]Exhibit B2'!C$170:Z$214,22,FALSE)</f>
        <v>0</v>
      </c>
      <c r="G147" s="2">
        <f>VLOOKUP(A147,'[3]Exhibit B2'!C$166:Z$214,22,FALSE)</f>
        <v>0</v>
      </c>
      <c r="H147" s="2">
        <f>VLOOKUP(A147,'[4]Exhibit B2'!C$166:Z$214,22,FALSE)</f>
        <v>0</v>
      </c>
      <c r="I147" s="2">
        <f>VLOOKUP(A147,'[5]Exhibit B2'!C$160:Z$214,22,FALSE)</f>
        <v>0</v>
      </c>
      <c r="J147" s="2">
        <f>VLOOKUP(A147,'[6]Exhibit B2'!C$156:Z$200,22,FALSE)</f>
        <v>0</v>
      </c>
      <c r="K147" s="2">
        <f>VLOOKUP(A147,'[7]Exhibit B2'!C$167:Z$211,22,FALSE)</f>
        <v>0</v>
      </c>
      <c r="L147" s="2">
        <f>VLOOKUP(A147,'[8]Exhibit B2'!C$150:Z$300,22,FALSE)</f>
        <v>0</v>
      </c>
      <c r="M147" s="2">
        <v>0</v>
      </c>
      <c r="P147" s="8"/>
    </row>
    <row r="148" spans="1:16" x14ac:dyDescent="0.35">
      <c r="A148" s="7" t="s">
        <v>105</v>
      </c>
      <c r="B148" t="s">
        <v>130</v>
      </c>
      <c r="C148" t="s">
        <v>184</v>
      </c>
      <c r="D148" s="2">
        <f>VLOOKUP(A148,'[9]Exhibit B2 - Town'!B$8:M$44,11,FALSE)</f>
        <v>0</v>
      </c>
      <c r="E148" s="2">
        <f>VLOOKUP(A148,'[1]Exhibit B2'!C$170:Z$214,22,FALSE)</f>
        <v>0</v>
      </c>
      <c r="F148" s="2">
        <f>VLOOKUP(A148,'[2]Exhibit B2'!C$170:Z$214,22,FALSE)</f>
        <v>0</v>
      </c>
      <c r="G148" s="2">
        <f>VLOOKUP(A148,'[3]Exhibit B2'!C$166:Z$214,22,FALSE)</f>
        <v>0</v>
      </c>
      <c r="H148" s="2">
        <f>VLOOKUP(A148,'[4]Exhibit B2'!C$166:Z$214,22,FALSE)</f>
        <v>0</v>
      </c>
      <c r="I148" s="2">
        <f>VLOOKUP(A148,'[5]Exhibit B2'!C$160:Z$214,22,FALSE)</f>
        <v>0</v>
      </c>
      <c r="J148" s="2">
        <f>VLOOKUP(A148,'[6]Exhibit B2'!C$156:Z$200,22,FALSE)</f>
        <v>0</v>
      </c>
      <c r="K148" s="2">
        <f>VLOOKUP(A148,'[7]Exhibit B2'!C$167:Z$211,22,FALSE)</f>
        <v>0</v>
      </c>
      <c r="L148" s="2">
        <f>VLOOKUP(A148,'[8]Exhibit B2'!C$150:Z$300,22,FALSE)</f>
        <v>0</v>
      </c>
      <c r="M148" s="2">
        <v>0</v>
      </c>
      <c r="P148" s="8"/>
    </row>
    <row r="149" spans="1:16" x14ac:dyDescent="0.35">
      <c r="A149" s="7" t="s">
        <v>106</v>
      </c>
      <c r="B149" t="s">
        <v>130</v>
      </c>
      <c r="C149" t="s">
        <v>184</v>
      </c>
      <c r="D149" s="2">
        <f>VLOOKUP(A149,'[9]Exhibit B2 - Town'!B$8:M$44,11,FALSE)</f>
        <v>4332</v>
      </c>
      <c r="E149" s="2">
        <f>VLOOKUP(A149,'[1]Exhibit B2'!C$170:Z$214,22,FALSE)</f>
        <v>0</v>
      </c>
      <c r="F149" s="2">
        <f>VLOOKUP(A149,'[2]Exhibit B2'!C$170:Z$214,22,FALSE)</f>
        <v>0</v>
      </c>
      <c r="G149" s="2">
        <f>VLOOKUP(A149,'[3]Exhibit B2'!C$166:Z$214,22,FALSE)</f>
        <v>0</v>
      </c>
      <c r="H149" s="2">
        <f>VLOOKUP(A149,'[4]Exhibit B2'!C$166:Z$214,22,FALSE)</f>
        <v>0</v>
      </c>
      <c r="I149" s="2">
        <f>VLOOKUP(A149,'[5]Exhibit B2'!C$160:Z$214,22,FALSE)</f>
        <v>0</v>
      </c>
      <c r="J149" s="2">
        <f>VLOOKUP(A149,'[6]Exhibit B2'!C$156:Z$200,22,FALSE)</f>
        <v>0</v>
      </c>
      <c r="K149" s="2">
        <f>VLOOKUP(A149,'[7]Exhibit B2'!C$167:Z$211,22,FALSE)</f>
        <v>0</v>
      </c>
      <c r="L149" s="2">
        <f>VLOOKUP(A149,'[8]Exhibit B2'!C$150:Z$300,22,FALSE)</f>
        <v>0</v>
      </c>
      <c r="M149" s="2">
        <v>0</v>
      </c>
      <c r="P149" s="8"/>
    </row>
    <row r="150" spans="1:16" x14ac:dyDescent="0.35">
      <c r="A150" s="7" t="s">
        <v>107</v>
      </c>
      <c r="B150" t="s">
        <v>130</v>
      </c>
      <c r="C150" t="s">
        <v>184</v>
      </c>
      <c r="D150" s="2">
        <f>VLOOKUP(A150,'[9]Exhibit B2 - Town'!B$8:M$44,11,FALSE)</f>
        <v>1996828</v>
      </c>
      <c r="E150" s="2">
        <f>VLOOKUP(A150,'[1]Exhibit B2'!C$170:Z$214,22,FALSE)</f>
        <v>1126363</v>
      </c>
      <c r="F150" s="2">
        <f>VLOOKUP(A150,'[2]Exhibit B2'!C$170:Z$214,22,FALSE)</f>
        <v>1405149</v>
      </c>
      <c r="G150" s="2">
        <f>VLOOKUP(A150,'[3]Exhibit B2'!C$166:Z$214,22,FALSE)</f>
        <v>1600581</v>
      </c>
      <c r="H150" s="2">
        <f>VLOOKUP(A150,'[4]Exhibit B2'!C$166:Z$214,22,FALSE)</f>
        <v>1642906</v>
      </c>
      <c r="I150" s="2">
        <f>VLOOKUP(A150,'[5]Exhibit B2'!C$160:Z$214,22,FALSE)</f>
        <v>1673548</v>
      </c>
      <c r="J150" s="2">
        <f>VLOOKUP(A150,'[6]Exhibit B2'!C$156:Z$200,22,FALSE)</f>
        <v>1547110</v>
      </c>
      <c r="K150" s="2">
        <f>VLOOKUP(A150,'[7]Exhibit B2'!C$167:Z$211,22,FALSE)</f>
        <v>1410294</v>
      </c>
      <c r="L150" s="2">
        <f>VLOOKUP(A150,'[8]Exhibit B2'!C$150:Z$300,22,FALSE)</f>
        <v>1289100</v>
      </c>
      <c r="M150" s="2">
        <v>1303425</v>
      </c>
      <c r="P150" s="8"/>
    </row>
    <row r="151" spans="1:16" x14ac:dyDescent="0.35">
      <c r="A151" s="7" t="s">
        <v>108</v>
      </c>
      <c r="B151" t="s">
        <v>130</v>
      </c>
      <c r="C151" t="s">
        <v>184</v>
      </c>
      <c r="D151" s="2">
        <f>VLOOKUP(A151,'[9]Exhibit B2 - Town'!B$8:M$44,11,FALSE)</f>
        <v>0</v>
      </c>
      <c r="E151" s="2">
        <f>VLOOKUP(A151,'[1]Exhibit B2'!C$170:Z$214,22,FALSE)</f>
        <v>4023</v>
      </c>
      <c r="F151" s="2">
        <f>VLOOKUP(A151,'[2]Exhibit B2'!C$170:Z$214,22,FALSE)</f>
        <v>10638</v>
      </c>
      <c r="G151" s="2">
        <f>VLOOKUP(A151,'[3]Exhibit B2'!C$166:Z$214,22,FALSE)</f>
        <v>9118</v>
      </c>
      <c r="H151" s="2">
        <f>VLOOKUP(A151,'[4]Exhibit B2'!C$166:Z$214,22,FALSE)</f>
        <v>10088</v>
      </c>
      <c r="I151" s="2">
        <f>VLOOKUP(A151,'[5]Exhibit B2'!C$160:Z$214,22,FALSE)</f>
        <v>9177</v>
      </c>
      <c r="J151" s="2">
        <f>VLOOKUP(A151,'[6]Exhibit B2'!C$156:Z$200,22,FALSE)</f>
        <v>4564</v>
      </c>
      <c r="K151" s="2">
        <f>VLOOKUP(A151,'[7]Exhibit B2'!C$167:Z$211,22,FALSE)</f>
        <v>0</v>
      </c>
      <c r="L151" s="2">
        <f>VLOOKUP(A151,'[8]Exhibit B2'!C$150:Z$300,22,FALSE)</f>
        <v>0</v>
      </c>
      <c r="M151" s="2">
        <v>0</v>
      </c>
      <c r="P151" s="8"/>
    </row>
    <row r="152" spans="1:16" x14ac:dyDescent="0.35">
      <c r="A152" s="7" t="s">
        <v>109</v>
      </c>
      <c r="B152" t="s">
        <v>130</v>
      </c>
      <c r="C152" t="s">
        <v>184</v>
      </c>
      <c r="D152" s="2">
        <f>VLOOKUP(A152,'[9]Exhibit B2 - Town'!B$8:M$44,11,FALSE)</f>
        <v>111979</v>
      </c>
      <c r="E152" s="2">
        <f>VLOOKUP(A152,'[1]Exhibit B2'!C$170:Z$214,22,FALSE)</f>
        <v>92276</v>
      </c>
      <c r="F152" s="2">
        <f>VLOOKUP(A152,'[2]Exhibit B2'!C$170:Z$214,22,FALSE)</f>
        <v>65498</v>
      </c>
      <c r="G152" s="2">
        <f>VLOOKUP(A152,'[3]Exhibit B2'!C$166:Z$214,22,FALSE)</f>
        <v>63348</v>
      </c>
      <c r="H152" s="2">
        <f>VLOOKUP(A152,'[4]Exhibit B2'!C$166:Z$214,22,FALSE)</f>
        <v>55585</v>
      </c>
      <c r="I152" s="2">
        <f>VLOOKUP(A152,'[5]Exhibit B2'!C$160:Z$214,22,FALSE)</f>
        <v>50611</v>
      </c>
      <c r="J152" s="2">
        <f>VLOOKUP(A152,'[6]Exhibit B2'!C$156:Z$200,22,FALSE)</f>
        <v>74030</v>
      </c>
      <c r="K152" s="2">
        <f>VLOOKUP(A152,'[7]Exhibit B2'!C$167:Z$211,22,FALSE)</f>
        <v>52892</v>
      </c>
      <c r="L152" s="2">
        <f>VLOOKUP(A152,'[8]Exhibit B2'!C$150:Z$300,22,FALSE)</f>
        <v>45056</v>
      </c>
      <c r="M152" s="2">
        <v>27228</v>
      </c>
      <c r="P152" s="8"/>
    </row>
    <row r="153" spans="1:16" x14ac:dyDescent="0.35">
      <c r="A153" s="7" t="s">
        <v>29</v>
      </c>
      <c r="B153" t="s">
        <v>130</v>
      </c>
      <c r="C153" t="s">
        <v>184</v>
      </c>
      <c r="D153" s="2">
        <f>VLOOKUP(A153,'[9]Exhibit B2 - Town'!B$8:M$44,11,FALSE)</f>
        <v>503564</v>
      </c>
      <c r="E153" s="2">
        <f>VLOOKUP(A153,'[1]Exhibit B2'!C$170:Z$214,22,FALSE)</f>
        <v>368494</v>
      </c>
      <c r="F153" s="2">
        <f>VLOOKUP(A153,'[2]Exhibit B2'!C$170:Z$214,22,FALSE)</f>
        <v>358721</v>
      </c>
      <c r="G153" s="2">
        <f>VLOOKUP(A153,'[3]Exhibit B2'!C$166:Z$214,22,FALSE)</f>
        <v>448369</v>
      </c>
      <c r="H153" s="2">
        <f>VLOOKUP(A153,'[4]Exhibit B2'!C$166:Z$214,22,FALSE)</f>
        <v>498669</v>
      </c>
      <c r="I153" s="2">
        <f>VLOOKUP(A153,'[5]Exhibit B2'!C$160:Z$214,22,FALSE)</f>
        <v>449636</v>
      </c>
      <c r="J153" s="2">
        <f>VLOOKUP(A153,'[6]Exhibit B2'!C$156:Z$200,22,FALSE)</f>
        <v>342965</v>
      </c>
      <c r="K153" s="2">
        <f>VLOOKUP(A153,'[7]Exhibit B2'!C$167:Z$211,22,FALSE)</f>
        <v>325775</v>
      </c>
      <c r="L153" s="2">
        <f>VLOOKUP(A153,'[8]Exhibit B2'!C$150:Z$300,22,FALSE)</f>
        <v>328032</v>
      </c>
      <c r="M153" s="2">
        <v>249896</v>
      </c>
      <c r="P153" s="8"/>
    </row>
    <row r="154" spans="1:16" x14ac:dyDescent="0.35">
      <c r="A154" s="7" t="s">
        <v>110</v>
      </c>
      <c r="B154" t="s">
        <v>130</v>
      </c>
      <c r="C154" t="s">
        <v>184</v>
      </c>
      <c r="D154" s="2">
        <f>VLOOKUP(A154,'[9]Exhibit B2 - Town'!B$8:M$44,11,FALSE)</f>
        <v>0</v>
      </c>
      <c r="E154" s="2">
        <f>VLOOKUP(A154,'[1]Exhibit B2'!C$170:Z$214,22,FALSE)</f>
        <v>159004</v>
      </c>
      <c r="F154" s="2">
        <f>VLOOKUP(A154,'[2]Exhibit B2'!C$170:Z$214,22,FALSE)</f>
        <v>159484</v>
      </c>
      <c r="G154" s="2">
        <f>VLOOKUP(A154,'[3]Exhibit B2'!C$166:Z$214,22,FALSE)</f>
        <v>176358</v>
      </c>
      <c r="H154" s="2">
        <f>VLOOKUP(A154,'[4]Exhibit B2'!C$166:Z$214,22,FALSE)</f>
        <v>285430</v>
      </c>
      <c r="I154" s="2">
        <f>VLOOKUP(A154,'[5]Exhibit B2'!C$160:Z$214,22,FALSE)</f>
        <v>280754</v>
      </c>
      <c r="J154" s="2">
        <f>VLOOKUP(A154,'[6]Exhibit B2'!C$156:Z$200,22,FALSE)</f>
        <v>140007</v>
      </c>
      <c r="K154" s="2">
        <f>VLOOKUP(A154,'[7]Exhibit B2'!C$167:Z$211,22,FALSE)</f>
        <v>137465</v>
      </c>
      <c r="L154" s="2">
        <f>VLOOKUP(A154,'[8]Exhibit B2'!C$150:Z$300,22,FALSE)</f>
        <v>136298</v>
      </c>
      <c r="M154" s="2">
        <v>161547</v>
      </c>
      <c r="P154" s="8"/>
    </row>
    <row r="155" spans="1:16" x14ac:dyDescent="0.35">
      <c r="A155" s="7" t="s">
        <v>111</v>
      </c>
      <c r="B155" t="s">
        <v>130</v>
      </c>
      <c r="C155" t="s">
        <v>184</v>
      </c>
      <c r="D155" s="2">
        <f>VLOOKUP(A155,'[9]Exhibit B2 - Town'!B$8:M$44,11,FALSE)</f>
        <v>794209</v>
      </c>
      <c r="E155" s="2">
        <f>VLOOKUP(A155,'[1]Exhibit B2'!C$170:Z$214,22,FALSE)</f>
        <v>541898</v>
      </c>
      <c r="F155" s="2">
        <f>VLOOKUP(A155,'[2]Exhibit B2'!C$170:Z$214,22,FALSE)</f>
        <v>475922</v>
      </c>
      <c r="G155" s="2">
        <f>VLOOKUP(A155,'[3]Exhibit B2'!C$166:Z$214,22,FALSE)</f>
        <v>639815</v>
      </c>
      <c r="H155" s="2">
        <f>VLOOKUP(A155,'[4]Exhibit B2'!C$166:Z$214,22,FALSE)</f>
        <v>471197</v>
      </c>
      <c r="I155" s="2">
        <f>VLOOKUP(A155,'[5]Exhibit B2'!C$160:Z$214,22,FALSE)</f>
        <v>379872</v>
      </c>
      <c r="J155" s="2">
        <f>VLOOKUP(A155,'[6]Exhibit B2'!C$156:Z$200,22,FALSE)</f>
        <v>328657</v>
      </c>
      <c r="K155" s="2">
        <f>VLOOKUP(A155,'[7]Exhibit B2'!C$167:Z$211,22,FALSE)</f>
        <v>326850</v>
      </c>
      <c r="L155" s="2">
        <f>VLOOKUP(A155,'[8]Exhibit B2'!C$150:Z$300,22,FALSE)</f>
        <v>294412</v>
      </c>
      <c r="M155" s="2">
        <v>302277</v>
      </c>
      <c r="P155" s="8"/>
    </row>
    <row r="156" spans="1:16" x14ac:dyDescent="0.35">
      <c r="A156" s="7" t="s">
        <v>112</v>
      </c>
      <c r="B156" t="s">
        <v>130</v>
      </c>
      <c r="C156" t="s">
        <v>184</v>
      </c>
      <c r="D156" s="2">
        <f>VLOOKUP(A156,'[9]Exhibit B2 - Town'!B$8:M$44,11,FALSE)</f>
        <v>352893</v>
      </c>
      <c r="E156" s="2">
        <f>VLOOKUP(A156,'[1]Exhibit B2'!C$170:Z$214,22,FALSE)</f>
        <v>228318</v>
      </c>
      <c r="F156" s="2">
        <f>VLOOKUP(A156,'[2]Exhibit B2'!C$170:Z$214,22,FALSE)</f>
        <v>270799</v>
      </c>
      <c r="G156" s="2">
        <f>VLOOKUP(A156,'[3]Exhibit B2'!C$166:Z$214,22,FALSE)</f>
        <v>316171</v>
      </c>
      <c r="H156" s="2">
        <f>VLOOKUP(A156,'[4]Exhibit B2'!C$166:Z$214,22,FALSE)</f>
        <v>319911</v>
      </c>
      <c r="I156" s="2">
        <f>VLOOKUP(A156,'[5]Exhibit B2'!C$160:Z$214,22,FALSE)</f>
        <v>322298</v>
      </c>
      <c r="J156" s="2">
        <f>VLOOKUP(A156,'[6]Exhibit B2'!C$156:Z$200,22,FALSE)</f>
        <v>315910</v>
      </c>
      <c r="K156" s="2">
        <f>VLOOKUP(A156,'[7]Exhibit B2'!C$167:Z$211,22,FALSE)</f>
        <v>304833</v>
      </c>
      <c r="L156" s="2">
        <f>VLOOKUP(A156,'[8]Exhibit B2'!C$150:Z$300,22,FALSE)</f>
        <v>336088</v>
      </c>
      <c r="M156" s="2">
        <v>291537</v>
      </c>
      <c r="P156" s="8"/>
    </row>
    <row r="157" spans="1:16" x14ac:dyDescent="0.35">
      <c r="A157" s="7" t="s">
        <v>113</v>
      </c>
      <c r="B157" t="s">
        <v>130</v>
      </c>
      <c r="C157" t="s">
        <v>184</v>
      </c>
      <c r="D157" s="2">
        <f>VLOOKUP(A157,'[9]Exhibit B2 - Town'!B$8:M$44,11,FALSE)</f>
        <v>1267569</v>
      </c>
      <c r="E157" s="2">
        <f>VLOOKUP(A157,'[1]Exhibit B2'!C$170:Z$214,22,FALSE)</f>
        <v>888999</v>
      </c>
      <c r="F157" s="2">
        <f>VLOOKUP(A157,'[2]Exhibit B2'!C$170:Z$214,22,FALSE)</f>
        <v>1573340</v>
      </c>
      <c r="G157" s="2">
        <f>VLOOKUP(A157,'[3]Exhibit B2'!C$166:Z$214,22,FALSE)</f>
        <v>2345943</v>
      </c>
      <c r="H157" s="2">
        <f>VLOOKUP(A157,'[4]Exhibit B2'!C$166:Z$214,22,FALSE)</f>
        <v>2286397</v>
      </c>
      <c r="I157" s="2">
        <f>VLOOKUP(A157,'[5]Exhibit B2'!C$160:Z$214,22,FALSE)</f>
        <v>2199410</v>
      </c>
      <c r="J157" s="2">
        <f>VLOOKUP(A157,'[6]Exhibit B2'!C$156:Z$200,22,FALSE)</f>
        <v>2169852</v>
      </c>
      <c r="K157" s="2">
        <f>VLOOKUP(A157,'[7]Exhibit B2'!C$167:Z$211,22,FALSE)</f>
        <v>2187198</v>
      </c>
      <c r="L157" s="2">
        <f>VLOOKUP(A157,'[8]Exhibit B2'!C$150:Z$300,22,FALSE)</f>
        <v>2091900</v>
      </c>
      <c r="M157" s="2">
        <v>2088149</v>
      </c>
      <c r="P157" s="8"/>
    </row>
    <row r="158" spans="1:16" x14ac:dyDescent="0.35">
      <c r="A158" s="7" t="s">
        <v>114</v>
      </c>
      <c r="B158" t="s">
        <v>130</v>
      </c>
      <c r="C158" t="s">
        <v>184</v>
      </c>
      <c r="D158" s="2">
        <f>VLOOKUP(A158,'[9]Exhibit B2 - Town'!B$8:M$44,11,FALSE)</f>
        <v>803751</v>
      </c>
      <c r="E158" s="2">
        <f>VLOOKUP(A158,'[1]Exhibit B2'!C$170:Z$214,22,FALSE)</f>
        <v>579889</v>
      </c>
      <c r="F158" s="2">
        <f>VLOOKUP(A158,'[2]Exhibit B2'!C$170:Z$214,22,FALSE)</f>
        <v>558215</v>
      </c>
      <c r="G158" s="2">
        <f>VLOOKUP(A158,'[3]Exhibit B2'!C$166:Z$214,22,FALSE)</f>
        <v>862456</v>
      </c>
      <c r="H158" s="2">
        <f>VLOOKUP(A158,'[4]Exhibit B2'!C$166:Z$214,22,FALSE)</f>
        <v>866352</v>
      </c>
      <c r="I158" s="2">
        <f>VLOOKUP(A158,'[5]Exhibit B2'!C$160:Z$214,22,FALSE)</f>
        <v>791255</v>
      </c>
      <c r="J158" s="2">
        <f>VLOOKUP(A158,'[6]Exhibit B2'!C$156:Z$200,22,FALSE)</f>
        <v>736315</v>
      </c>
      <c r="K158" s="2">
        <f>VLOOKUP(A158,'[7]Exhibit B2'!C$167:Z$211,22,FALSE)</f>
        <v>643315</v>
      </c>
      <c r="L158" s="2">
        <f>VLOOKUP(A158,'[8]Exhibit B2'!C$150:Z$300,22,FALSE)</f>
        <v>689778</v>
      </c>
      <c r="M158" s="2">
        <v>671353</v>
      </c>
      <c r="P158" s="8"/>
    </row>
    <row r="159" spans="1:16" x14ac:dyDescent="0.35">
      <c r="A159" s="7" t="s">
        <v>115</v>
      </c>
      <c r="B159" t="s">
        <v>130</v>
      </c>
      <c r="C159" t="s">
        <v>184</v>
      </c>
      <c r="D159" s="2">
        <f>VLOOKUP(A159,'[9]Exhibit B2 - Town'!B$8:M$44,11,FALSE)</f>
        <v>282197</v>
      </c>
      <c r="E159" s="2">
        <f>VLOOKUP(A159,'[1]Exhibit B2'!C$170:Z$214,22,FALSE)</f>
        <v>233044</v>
      </c>
      <c r="F159" s="2">
        <f>VLOOKUP(A159,'[2]Exhibit B2'!C$170:Z$214,22,FALSE)</f>
        <v>155849</v>
      </c>
      <c r="G159" s="2">
        <f>VLOOKUP(A159,'[3]Exhibit B2'!C$166:Z$214,22,FALSE)</f>
        <v>204916</v>
      </c>
      <c r="H159" s="2">
        <f>VLOOKUP(A159,'[4]Exhibit B2'!C$166:Z$214,22,FALSE)</f>
        <v>217350</v>
      </c>
      <c r="I159" s="2">
        <f>VLOOKUP(A159,'[5]Exhibit B2'!C$160:Z$214,22,FALSE)</f>
        <v>220370</v>
      </c>
      <c r="J159" s="2">
        <f>VLOOKUP(A159,'[6]Exhibit B2'!C$156:Z$200,22,FALSE)</f>
        <v>182944</v>
      </c>
      <c r="K159" s="2">
        <f>VLOOKUP(A159,'[7]Exhibit B2'!C$167:Z$211,22,FALSE)</f>
        <v>155698</v>
      </c>
      <c r="L159" s="2">
        <f>VLOOKUP(A159,'[8]Exhibit B2'!C$150:Z$300,22,FALSE)</f>
        <v>157008</v>
      </c>
      <c r="M159" s="2">
        <v>160217</v>
      </c>
      <c r="P159" s="8"/>
    </row>
    <row r="160" spans="1:16" x14ac:dyDescent="0.35">
      <c r="A160" s="7" t="s">
        <v>116</v>
      </c>
      <c r="B160" t="s">
        <v>130</v>
      </c>
      <c r="C160" t="s">
        <v>184</v>
      </c>
      <c r="D160" s="2">
        <f>VLOOKUP(A160,'[9]Exhibit B2 - Town'!B$8:M$44,11,FALSE)</f>
        <v>149975</v>
      </c>
      <c r="E160" s="2">
        <f>VLOOKUP(A160,'[1]Exhibit B2'!C$170:Z$214,22,FALSE)</f>
        <v>119766</v>
      </c>
      <c r="F160" s="2">
        <f>VLOOKUP(A160,'[2]Exhibit B2'!C$170:Z$214,22,FALSE)</f>
        <v>107869</v>
      </c>
      <c r="G160" s="2">
        <f>VLOOKUP(A160,'[3]Exhibit B2'!C$166:Z$214,22,FALSE)</f>
        <v>128529</v>
      </c>
      <c r="H160" s="2">
        <f>VLOOKUP(A160,'[4]Exhibit B2'!C$166:Z$214,22,FALSE)</f>
        <v>132922</v>
      </c>
      <c r="I160" s="2">
        <f>VLOOKUP(A160,'[5]Exhibit B2'!C$160:Z$214,22,FALSE)</f>
        <v>129030</v>
      </c>
      <c r="J160" s="2">
        <f>VLOOKUP(A160,'[6]Exhibit B2'!C$156:Z$200,22,FALSE)</f>
        <v>139346</v>
      </c>
      <c r="K160" s="2">
        <f>VLOOKUP(A160,'[7]Exhibit B2'!C$167:Z$211,22,FALSE)</f>
        <v>135682</v>
      </c>
      <c r="L160" s="2">
        <f>VLOOKUP(A160,'[8]Exhibit B2'!C$150:Z$300,22,FALSE)</f>
        <v>117917</v>
      </c>
      <c r="M160" s="2">
        <v>93720</v>
      </c>
      <c r="P160" s="8"/>
    </row>
    <row r="161" spans="1:16" x14ac:dyDescent="0.35">
      <c r="A161" s="7" t="s">
        <v>69</v>
      </c>
      <c r="B161" t="s">
        <v>130</v>
      </c>
      <c r="C161" t="s">
        <v>184</v>
      </c>
      <c r="D161" s="2">
        <f>VLOOKUP(A161,'[9]Exhibit B2 - Town'!B$8:M$44,11,FALSE)</f>
        <v>162334</v>
      </c>
      <c r="E161" s="2">
        <f>VLOOKUP(A161,'[1]Exhibit B2'!C$170:Z$214,22,FALSE)</f>
        <v>120948</v>
      </c>
      <c r="F161" s="2">
        <f>VLOOKUP(A161,'[2]Exhibit B2'!C$170:Z$214,22,FALSE)</f>
        <v>124381</v>
      </c>
      <c r="G161" s="2">
        <f>VLOOKUP(A161,'[3]Exhibit B2'!C$166:Z$214,22,FALSE)</f>
        <v>149260</v>
      </c>
      <c r="H161" s="2">
        <f>VLOOKUP(A161,'[4]Exhibit B2'!C$166:Z$214,22,FALSE)</f>
        <v>189699</v>
      </c>
      <c r="I161" s="2">
        <f>VLOOKUP(A161,'[5]Exhibit B2'!C$160:Z$214,22,FALSE)</f>
        <v>124377</v>
      </c>
      <c r="J161" s="2">
        <f>VLOOKUP(A161,'[6]Exhibit B2'!C$156:Z$200,22,FALSE)</f>
        <v>141655</v>
      </c>
      <c r="K161" s="2">
        <f>VLOOKUP(A161,'[7]Exhibit B2'!C$167:Z$211,22,FALSE)</f>
        <v>120139</v>
      </c>
      <c r="L161" s="2">
        <f>VLOOKUP(A161,'[8]Exhibit B2'!C$150:Z$300,22,FALSE)</f>
        <v>144115</v>
      </c>
      <c r="M161" s="2">
        <v>133002</v>
      </c>
      <c r="P161" s="8"/>
    </row>
    <row r="162" spans="1:16" x14ac:dyDescent="0.35">
      <c r="A162" s="7" t="s">
        <v>77</v>
      </c>
      <c r="B162" t="s">
        <v>130</v>
      </c>
      <c r="C162" t="s">
        <v>184</v>
      </c>
      <c r="D162" s="2">
        <f>VLOOKUP(A162,'[9]Exhibit B2 - Town'!B$8:M$44,11,FALSE)</f>
        <v>48280</v>
      </c>
      <c r="E162" s="2">
        <f>VLOOKUP(A162,'[1]Exhibit B2'!C$170:Z$214,22,FALSE)</f>
        <v>14325</v>
      </c>
      <c r="F162" s="2">
        <f>VLOOKUP(A162,'[2]Exhibit B2'!C$170:Z$214,22,FALSE)</f>
        <v>21894</v>
      </c>
      <c r="G162" s="2">
        <f>VLOOKUP(A162,'[3]Exhibit B2'!C$166:Z$214,22,FALSE)</f>
        <v>33538</v>
      </c>
      <c r="H162" s="2">
        <f>VLOOKUP(A162,'[4]Exhibit B2'!C$166:Z$214,22,FALSE)</f>
        <v>30433</v>
      </c>
      <c r="I162" s="2">
        <f>VLOOKUP(A162,'[5]Exhibit B2'!C$160:Z$214,22,FALSE)</f>
        <v>31902</v>
      </c>
      <c r="J162" s="2">
        <f>VLOOKUP(A162,'[6]Exhibit B2'!C$156:Z$200,22,FALSE)</f>
        <v>18054</v>
      </c>
      <c r="K162" s="2">
        <f>VLOOKUP(A162,'[7]Exhibit B2'!C$167:Z$211,22,FALSE)</f>
        <v>6280</v>
      </c>
      <c r="L162" s="2">
        <f>VLOOKUP(A162,'[8]Exhibit B2'!C$150:Z$300,22,FALSE)</f>
        <v>5764</v>
      </c>
      <c r="M162" s="2">
        <v>8323</v>
      </c>
      <c r="P162" s="8"/>
    </row>
    <row r="163" spans="1:16" x14ac:dyDescent="0.35">
      <c r="A163" s="7" t="s">
        <v>117</v>
      </c>
      <c r="B163" t="s">
        <v>130</v>
      </c>
      <c r="C163" t="s">
        <v>184</v>
      </c>
      <c r="D163" s="2">
        <f>VLOOKUP(A163,'[9]Exhibit B2 - Town'!B$8:M$44,11,FALSE)</f>
        <v>346</v>
      </c>
      <c r="E163" s="2">
        <f>VLOOKUP(A163,'[1]Exhibit B2'!C$170:Z$214,22,FALSE)</f>
        <v>0</v>
      </c>
      <c r="F163" s="2">
        <f>VLOOKUP(A163,'[2]Exhibit B2'!C$170:Z$214,22,FALSE)</f>
        <v>0</v>
      </c>
      <c r="G163" s="2">
        <f>VLOOKUP(A163,'[3]Exhibit B2'!C$166:Z$214,22,FALSE)</f>
        <v>0</v>
      </c>
      <c r="H163" s="2">
        <f>VLOOKUP(A163,'[4]Exhibit B2'!C$166:Z$214,22,FALSE)</f>
        <v>322</v>
      </c>
      <c r="I163" s="2">
        <f>VLOOKUP(A163,'[5]Exhibit B2'!C$160:Z$214,22,FALSE)</f>
        <v>347</v>
      </c>
      <c r="J163" s="2">
        <f>VLOOKUP(A163,'[6]Exhibit B2'!C$156:Z$200,22,FALSE)</f>
        <v>0</v>
      </c>
      <c r="K163" s="2">
        <f>VLOOKUP(A163,'[7]Exhibit B2'!C$167:Z$211,22,FALSE)</f>
        <v>0</v>
      </c>
      <c r="L163" s="2">
        <f>VLOOKUP(A163,'[8]Exhibit B2'!C$150:Z$300,22,FALSE)</f>
        <v>0</v>
      </c>
      <c r="M163" s="2">
        <v>0</v>
      </c>
      <c r="P163" s="9"/>
    </row>
    <row r="164" spans="1:16" x14ac:dyDescent="0.35">
      <c r="A164" s="7" t="s">
        <v>118</v>
      </c>
      <c r="B164" t="s">
        <v>130</v>
      </c>
      <c r="C164" t="s">
        <v>184</v>
      </c>
      <c r="D164" s="2">
        <f>VLOOKUP(A164,'[9]Exhibit B2 - Town'!B$8:M$44,11,FALSE)</f>
        <v>0</v>
      </c>
      <c r="E164" s="2">
        <f>VLOOKUP(A164,'[1]Exhibit B2'!C$170:Z$214,22,FALSE)</f>
        <v>0</v>
      </c>
      <c r="F164" s="2">
        <f>VLOOKUP(A164,'[2]Exhibit B2'!C$170:Z$214,22,FALSE)</f>
        <v>0</v>
      </c>
      <c r="G164" s="2">
        <f>VLOOKUP(A164,'[3]Exhibit B2'!C$166:Z$214,22,FALSE)</f>
        <v>0</v>
      </c>
      <c r="H164" s="2">
        <f>VLOOKUP(A164,'[4]Exhibit B2'!C$166:Z$214,22,FALSE)</f>
        <v>0</v>
      </c>
      <c r="I164" s="2">
        <f>VLOOKUP(A164,'[5]Exhibit B2'!C$160:Z$214,22,FALSE)</f>
        <v>0</v>
      </c>
      <c r="J164" s="2">
        <f>VLOOKUP(A164,'[6]Exhibit B2'!C$156:Z$200,22,FALSE)</f>
        <v>0</v>
      </c>
      <c r="K164" s="2">
        <f>VLOOKUP(A164,'[7]Exhibit B2'!C$167:Z$211,22,FALSE)</f>
        <v>0</v>
      </c>
      <c r="L164" s="2">
        <f>VLOOKUP(A164,'[8]Exhibit B2'!C$150:Z$300,22,FALSE)</f>
        <v>0</v>
      </c>
      <c r="M164" s="2">
        <v>0</v>
      </c>
      <c r="P164" s="8"/>
    </row>
    <row r="165" spans="1:16" x14ac:dyDescent="0.35">
      <c r="A165" s="7" t="s">
        <v>119</v>
      </c>
      <c r="B165" t="s">
        <v>130</v>
      </c>
      <c r="C165" t="s">
        <v>184</v>
      </c>
      <c r="D165" s="2">
        <f>VLOOKUP(A165,'[9]Exhibit B2 - Town'!B$8:M$44,11,FALSE)</f>
        <v>227767</v>
      </c>
      <c r="E165" s="2">
        <f>VLOOKUP(A165,'[1]Exhibit B2'!C$170:Z$214,22,FALSE)</f>
        <v>193336</v>
      </c>
      <c r="F165" s="2">
        <f>VLOOKUP(A165,'[2]Exhibit B2'!C$170:Z$214,22,FALSE)</f>
        <v>178589</v>
      </c>
      <c r="G165" s="2">
        <f>VLOOKUP(A165,'[3]Exhibit B2'!C$166:Z$214,22,FALSE)</f>
        <v>212306</v>
      </c>
      <c r="H165" s="2">
        <f>VLOOKUP(A165,'[4]Exhibit B2'!C$166:Z$214,22,FALSE)</f>
        <v>203737</v>
      </c>
      <c r="I165" s="2">
        <f>VLOOKUP(A165,'[5]Exhibit B2'!C$160:Z$214,22,FALSE)</f>
        <v>184230</v>
      </c>
      <c r="J165" s="2">
        <f>VLOOKUP(A165,'[6]Exhibit B2'!C$156:Z$200,22,FALSE)</f>
        <v>123292</v>
      </c>
      <c r="K165" s="2">
        <f>VLOOKUP(A165,'[7]Exhibit B2'!C$167:Z$211,22,FALSE)</f>
        <v>114034</v>
      </c>
      <c r="L165" s="2">
        <f>VLOOKUP(A165,'[8]Exhibit B2'!C$150:Z$300,22,FALSE)</f>
        <v>99690</v>
      </c>
      <c r="M165" s="2">
        <v>86254</v>
      </c>
      <c r="P165" s="8"/>
    </row>
    <row r="166" spans="1:16" x14ac:dyDescent="0.35">
      <c r="A166" s="7" t="s">
        <v>120</v>
      </c>
      <c r="B166" t="s">
        <v>130</v>
      </c>
      <c r="C166" t="s">
        <v>184</v>
      </c>
      <c r="D166" s="2">
        <f>VLOOKUP(A166,'[9]Exhibit B2 - Town'!B$8:M$44,11,FALSE)</f>
        <v>245105</v>
      </c>
      <c r="E166" s="2">
        <f>VLOOKUP(A166,'[1]Exhibit B2'!C$170:Z$214,22,FALSE)</f>
        <v>187627</v>
      </c>
      <c r="F166" s="2">
        <f>VLOOKUP(A166,'[2]Exhibit B2'!C$170:Z$214,22,FALSE)</f>
        <v>182901</v>
      </c>
      <c r="G166" s="2">
        <f>VLOOKUP(A166,'[3]Exhibit B2'!C$166:Z$214,22,FALSE)</f>
        <v>221906</v>
      </c>
      <c r="H166" s="2">
        <f>VLOOKUP(A166,'[4]Exhibit B2'!C$166:Z$214,22,FALSE)</f>
        <v>203892</v>
      </c>
      <c r="I166" s="2">
        <f>VLOOKUP(A166,'[5]Exhibit B2'!C$160:Z$214,22,FALSE)</f>
        <v>203262</v>
      </c>
      <c r="J166" s="2">
        <f>VLOOKUP(A166,'[6]Exhibit B2'!C$156:Z$200,22,FALSE)</f>
        <v>175454</v>
      </c>
      <c r="K166" s="2">
        <f>VLOOKUP(A166,'[7]Exhibit B2'!C$167:Z$211,22,FALSE)</f>
        <v>180650</v>
      </c>
      <c r="L166" s="2">
        <f>VLOOKUP(A166,'[8]Exhibit B2'!C$150:Z$300,22,FALSE)</f>
        <v>159413</v>
      </c>
      <c r="M166" s="2">
        <v>135230</v>
      </c>
      <c r="P166" s="8"/>
    </row>
    <row r="167" spans="1:16" x14ac:dyDescent="0.35">
      <c r="A167" s="7" t="s">
        <v>121</v>
      </c>
      <c r="B167" t="s">
        <v>130</v>
      </c>
      <c r="C167" t="s">
        <v>184</v>
      </c>
      <c r="D167" s="2">
        <f>VLOOKUP(A167,'[9]Exhibit B2 - Town'!B$8:M$44,11,FALSE)</f>
        <v>230533</v>
      </c>
      <c r="E167" s="2">
        <f>VLOOKUP(A167,'[1]Exhibit B2'!C$170:Z$214,22,FALSE)</f>
        <v>205343</v>
      </c>
      <c r="F167" s="2">
        <f>VLOOKUP(A167,'[2]Exhibit B2'!C$170:Z$214,22,FALSE)</f>
        <v>184136</v>
      </c>
      <c r="G167" s="2">
        <f>VLOOKUP(A167,'[3]Exhibit B2'!C$166:Z$214,22,FALSE)</f>
        <v>237017</v>
      </c>
      <c r="H167" s="2">
        <f>VLOOKUP(A167,'[4]Exhibit B2'!C$166:Z$214,22,FALSE)</f>
        <v>207061</v>
      </c>
      <c r="I167" s="2">
        <f>VLOOKUP(A167,'[5]Exhibit B2'!C$160:Z$214,22,FALSE)</f>
        <v>161533</v>
      </c>
      <c r="J167" s="2">
        <f>VLOOKUP(A167,'[6]Exhibit B2'!C$156:Z$200,22,FALSE)</f>
        <v>171416</v>
      </c>
      <c r="K167" s="2">
        <f>VLOOKUP(A167,'[7]Exhibit B2'!C$167:Z$211,22,FALSE)</f>
        <v>204740</v>
      </c>
      <c r="L167" s="2">
        <f>VLOOKUP(A167,'[8]Exhibit B2'!C$150:Z$300,22,FALSE)</f>
        <v>146193</v>
      </c>
      <c r="M167" s="2">
        <v>161012</v>
      </c>
      <c r="P167" s="8"/>
    </row>
    <row r="168" spans="1:16" x14ac:dyDescent="0.35">
      <c r="A168" s="7" t="s">
        <v>122</v>
      </c>
      <c r="B168" t="s">
        <v>130</v>
      </c>
      <c r="C168" t="s">
        <v>184</v>
      </c>
      <c r="D168" s="2">
        <f>VLOOKUP(A168,'[9]Exhibit B2 - Town'!B$8:M$44,11,FALSE)</f>
        <v>747348</v>
      </c>
      <c r="E168" s="2">
        <f>VLOOKUP(A168,'[1]Exhibit B2'!C$170:Z$214,22,FALSE)</f>
        <v>579765</v>
      </c>
      <c r="F168" s="2">
        <f>VLOOKUP(A168,'[2]Exhibit B2'!C$170:Z$214,22,FALSE)</f>
        <v>498458</v>
      </c>
      <c r="G168" s="2">
        <f>VLOOKUP(A168,'[3]Exhibit B2'!C$166:Z$214,22,FALSE)</f>
        <v>502969</v>
      </c>
      <c r="H168" s="2">
        <f>VLOOKUP(A168,'[4]Exhibit B2'!C$166:Z$214,22,FALSE)</f>
        <v>642605</v>
      </c>
      <c r="I168" s="2">
        <f>VLOOKUP(A168,'[5]Exhibit B2'!C$160:Z$214,22,FALSE)</f>
        <v>427957</v>
      </c>
      <c r="J168" s="2">
        <f>VLOOKUP(A168,'[6]Exhibit B2'!C$156:Z$200,22,FALSE)</f>
        <v>428592</v>
      </c>
      <c r="K168" s="2">
        <f>VLOOKUP(A168,'[7]Exhibit B2'!C$167:Z$211,22,FALSE)</f>
        <v>404439</v>
      </c>
      <c r="L168" s="2">
        <f>VLOOKUP(A168,'[8]Exhibit B2'!C$150:Z$300,22,FALSE)</f>
        <v>372429</v>
      </c>
      <c r="M168" s="2">
        <v>315965</v>
      </c>
      <c r="P168" s="8"/>
    </row>
    <row r="169" spans="1:16" x14ac:dyDescent="0.35">
      <c r="A169" s="7" t="s">
        <v>123</v>
      </c>
      <c r="B169" t="s">
        <v>130</v>
      </c>
      <c r="C169" t="s">
        <v>184</v>
      </c>
      <c r="D169" s="2">
        <f>VLOOKUP(A169,'[9]Exhibit B2 - Town'!B$8:M$44,11,FALSE)</f>
        <v>199321</v>
      </c>
      <c r="E169" s="2">
        <f>VLOOKUP(A169,'[1]Exhibit B2'!C$170:Z$214,22,FALSE)</f>
        <v>121974</v>
      </c>
      <c r="F169" s="2">
        <f>VLOOKUP(A169,'[2]Exhibit B2'!C$170:Z$214,22,FALSE)</f>
        <v>144944</v>
      </c>
      <c r="G169" s="2">
        <f>VLOOKUP(A169,'[3]Exhibit B2'!C$166:Z$214,22,FALSE)</f>
        <v>182577</v>
      </c>
      <c r="H169" s="2">
        <f>VLOOKUP(A169,'[4]Exhibit B2'!C$166:Z$214,22,FALSE)</f>
        <v>195847</v>
      </c>
      <c r="I169" s="2">
        <f>VLOOKUP(A169,'[5]Exhibit B2'!C$160:Z$214,22,FALSE)</f>
        <v>187944</v>
      </c>
      <c r="J169" s="2">
        <f>VLOOKUP(A169,'[6]Exhibit B2'!C$156:Z$200,22,FALSE)</f>
        <v>144277</v>
      </c>
      <c r="K169" s="2">
        <f>VLOOKUP(A169,'[7]Exhibit B2'!C$167:Z$211,22,FALSE)</f>
        <v>136059</v>
      </c>
      <c r="L169" s="2">
        <f>VLOOKUP(A169,'[8]Exhibit B2'!C$150:Z$300,22,FALSE)</f>
        <v>148719</v>
      </c>
      <c r="M169" s="2">
        <v>129429</v>
      </c>
      <c r="P169" s="8"/>
    </row>
    <row r="170" spans="1:16" x14ac:dyDescent="0.35">
      <c r="A170" s="7" t="s">
        <v>90</v>
      </c>
      <c r="B170" t="s">
        <v>130</v>
      </c>
      <c r="C170" t="s">
        <v>184</v>
      </c>
      <c r="D170" s="2">
        <f>VLOOKUP(A170,'[9]Exhibit B2 - Town'!B$8:M$44,11,FALSE)</f>
        <v>31003</v>
      </c>
      <c r="E170" s="2">
        <f>VLOOKUP(A170,'[1]Exhibit B2'!C$170:Z$214,22,FALSE)</f>
        <v>23442</v>
      </c>
      <c r="F170" s="2">
        <f>VLOOKUP(A170,'[2]Exhibit B2'!C$170:Z$214,22,FALSE)</f>
        <v>14502</v>
      </c>
      <c r="G170" s="2">
        <f>VLOOKUP(A170,'[3]Exhibit B2'!C$166:Z$214,22,FALSE)</f>
        <v>8393</v>
      </c>
      <c r="H170" s="2">
        <f>VLOOKUP(A170,'[4]Exhibit B2'!C$166:Z$214,22,FALSE)</f>
        <v>12144</v>
      </c>
      <c r="I170" s="2">
        <f>VLOOKUP(A170,'[5]Exhibit B2'!C$160:Z$214,22,FALSE)</f>
        <v>10526</v>
      </c>
      <c r="J170" s="2">
        <f>VLOOKUP(A170,'[6]Exhibit B2'!C$156:Z$200,22,FALSE)</f>
        <v>8025</v>
      </c>
      <c r="K170" s="2">
        <f>VLOOKUP(A170,'[7]Exhibit B2'!C$167:Z$211,22,FALSE)</f>
        <v>0</v>
      </c>
      <c r="L170" s="2">
        <f>VLOOKUP(A170,'[8]Exhibit B2'!C$150:Z$300,22,FALSE)</f>
        <v>0</v>
      </c>
      <c r="M170" s="2">
        <v>0</v>
      </c>
      <c r="P170" s="8"/>
    </row>
    <row r="171" spans="1:16" x14ac:dyDescent="0.35">
      <c r="A171" s="7" t="s">
        <v>124</v>
      </c>
      <c r="B171" t="s">
        <v>130</v>
      </c>
      <c r="C171" t="s">
        <v>184</v>
      </c>
      <c r="D171" s="2">
        <f>VLOOKUP(A171,'[9]Exhibit B2 - Town'!B$8:M$44,11,FALSE)</f>
        <v>0</v>
      </c>
      <c r="E171" s="2">
        <f>VLOOKUP(A171,'[1]Exhibit B2'!C$170:Z$214,22,FALSE)</f>
        <v>0</v>
      </c>
      <c r="F171" s="2">
        <f>VLOOKUP(A171,'[2]Exhibit B2'!C$170:Z$214,22,FALSE)</f>
        <v>0</v>
      </c>
      <c r="G171" s="2">
        <f>VLOOKUP(A171,'[3]Exhibit B2'!C$166:Z$214,22,FALSE)</f>
        <v>0</v>
      </c>
      <c r="H171" s="2">
        <f>VLOOKUP(A171,'[4]Exhibit B2'!C$166:Z$214,22,FALSE)</f>
        <v>0</v>
      </c>
      <c r="I171" s="2">
        <f>VLOOKUP(A171,'[5]Exhibit B2'!C$160:Z$214,22,FALSE)</f>
        <v>0</v>
      </c>
      <c r="J171" s="2">
        <f>VLOOKUP(A171,'[6]Exhibit B2'!C$156:Z$200,22,FALSE)</f>
        <v>0</v>
      </c>
      <c r="K171" s="2">
        <f>VLOOKUP(A171,'[7]Exhibit B2'!C$167:Z$211,22,FALSE)</f>
        <v>0</v>
      </c>
      <c r="L171" s="2">
        <f>VLOOKUP(A171,'[8]Exhibit B2'!C$150:Z$300,22,FALSE)</f>
        <v>0</v>
      </c>
      <c r="M171" s="2">
        <v>0</v>
      </c>
      <c r="P171" s="8"/>
    </row>
    <row r="172" spans="1:16" x14ac:dyDescent="0.35">
      <c r="A172" s="7" t="s">
        <v>125</v>
      </c>
      <c r="B172" t="s">
        <v>130</v>
      </c>
      <c r="C172" t="s">
        <v>184</v>
      </c>
      <c r="D172" s="2">
        <f>VLOOKUP(A172,'[9]Exhibit B2 - Town'!B$8:M$44,11,FALSE)</f>
        <v>0</v>
      </c>
      <c r="E172" s="2">
        <f>VLOOKUP(A172,'[1]Exhibit B2'!C$170:Z$214,22,FALSE)</f>
        <v>1205</v>
      </c>
      <c r="F172" s="2">
        <f>VLOOKUP(A172,'[2]Exhibit B2'!C$170:Z$214,22,FALSE)</f>
        <v>2466</v>
      </c>
      <c r="G172" s="2">
        <f>VLOOKUP(A172,'[3]Exhibit B2'!C$166:Z$214,22,FALSE)</f>
        <v>2940</v>
      </c>
      <c r="H172" s="2">
        <f>VLOOKUP(A172,'[4]Exhibit B2'!C$166:Z$214,22,FALSE)</f>
        <v>2816</v>
      </c>
      <c r="I172" s="2">
        <f>VLOOKUP(A172,'[5]Exhibit B2'!C$160:Z$214,22,FALSE)</f>
        <v>1810</v>
      </c>
      <c r="J172" s="2">
        <f>VLOOKUP(A172,'[6]Exhibit B2'!C$156:Z$200,22,FALSE)</f>
        <v>766</v>
      </c>
      <c r="K172" s="2">
        <f>VLOOKUP(A172,'[7]Exhibit B2'!C$167:Z$211,22,FALSE)</f>
        <v>584</v>
      </c>
      <c r="L172" s="2">
        <f>VLOOKUP(A172,'[8]Exhibit B2'!C$150:Z$300,22,FALSE)</f>
        <v>729</v>
      </c>
      <c r="M172" s="2">
        <v>926</v>
      </c>
      <c r="P172" s="8"/>
    </row>
    <row r="173" spans="1:16" x14ac:dyDescent="0.35">
      <c r="A173" s="7" t="s">
        <v>126</v>
      </c>
      <c r="B173" t="s">
        <v>130</v>
      </c>
      <c r="C173" t="s">
        <v>184</v>
      </c>
      <c r="D173" s="2">
        <f>VLOOKUP(A173,'[9]Exhibit B2 - Town'!B$8:M$44,11,FALSE)</f>
        <v>261215</v>
      </c>
      <c r="E173" s="2">
        <f>VLOOKUP(A173,'[1]Exhibit B2'!C$170:Z$214,22,FALSE)</f>
        <v>197050</v>
      </c>
      <c r="F173" s="2">
        <f>VLOOKUP(A173,'[2]Exhibit B2'!C$170:Z$214,22,FALSE)</f>
        <v>182606</v>
      </c>
      <c r="G173" s="2">
        <f>VLOOKUP(A173,'[3]Exhibit B2'!C$166:Z$214,22,FALSE)</f>
        <v>220994</v>
      </c>
      <c r="H173" s="2">
        <f>VLOOKUP(A173,'[4]Exhibit B2'!C$166:Z$214,22,FALSE)</f>
        <v>236175</v>
      </c>
      <c r="I173" s="2">
        <f>VLOOKUP(A173,'[5]Exhibit B2'!C$160:Z$214,22,FALSE)</f>
        <v>232629</v>
      </c>
      <c r="J173" s="2">
        <f>VLOOKUP(A173,'[6]Exhibit B2'!C$156:Z$200,22,FALSE)</f>
        <v>238418</v>
      </c>
      <c r="K173" s="2">
        <f>VLOOKUP(A173,'[7]Exhibit B2'!C$167:Z$211,22,FALSE)</f>
        <v>190005</v>
      </c>
      <c r="L173" s="2">
        <f>VLOOKUP(A173,'[8]Exhibit B2'!C$150:Z$300,22,FALSE)</f>
        <v>190233</v>
      </c>
      <c r="M173" s="2">
        <v>187263</v>
      </c>
      <c r="P173" s="8"/>
    </row>
    <row r="174" spans="1:16" x14ac:dyDescent="0.35">
      <c r="A174" s="7" t="s">
        <v>127</v>
      </c>
      <c r="B174" t="s">
        <v>130</v>
      </c>
      <c r="C174" t="s">
        <v>184</v>
      </c>
      <c r="D174" s="2">
        <f>VLOOKUP(A174,'[9]Exhibit B2 - Town'!B$8:M$44,11,FALSE)</f>
        <v>0</v>
      </c>
      <c r="E174" s="2">
        <f>VLOOKUP(A174,'[1]Exhibit B2'!C$170:Z$214,22,FALSE)</f>
        <v>0</v>
      </c>
      <c r="F174" s="2">
        <f>VLOOKUP(A174,'[2]Exhibit B2'!C$170:Z$214,22,FALSE)</f>
        <v>0</v>
      </c>
      <c r="G174" s="2">
        <f>VLOOKUP(A174,'[3]Exhibit B2'!C$166:Z$214,22,FALSE)</f>
        <v>0</v>
      </c>
      <c r="H174" s="2">
        <f>VLOOKUP(A174,'[4]Exhibit B2'!C$166:Z$214,22,FALSE)</f>
        <v>0</v>
      </c>
      <c r="I174" s="2">
        <f>VLOOKUP(A174,'[5]Exhibit B2'!C$160:Z$214,22,FALSE)</f>
        <v>0</v>
      </c>
      <c r="J174" s="2">
        <f>VLOOKUP(A174,'[6]Exhibit B2'!C$156:Z$200,22,FALSE)</f>
        <v>0</v>
      </c>
      <c r="K174" s="2">
        <f>VLOOKUP(A174,'[7]Exhibit B2'!C$167:Z$211,22,FALSE)</f>
        <v>0</v>
      </c>
      <c r="L174" s="2">
        <f>VLOOKUP(A174,'[8]Exhibit B2'!C$150:Z$300,22,FALSE)</f>
        <v>0</v>
      </c>
      <c r="M174" s="2">
        <v>0</v>
      </c>
      <c r="P174" s="8"/>
    </row>
    <row r="175" spans="1:16" x14ac:dyDescent="0.35">
      <c r="A175" s="7" t="s">
        <v>94</v>
      </c>
      <c r="B175" t="s">
        <v>130</v>
      </c>
      <c r="C175" t="s">
        <v>184</v>
      </c>
      <c r="D175" s="2">
        <f>VLOOKUP(A175,'[9]Exhibit B2 - Town'!B$8:M$44,11,FALSE)</f>
        <v>138848</v>
      </c>
      <c r="E175" s="2">
        <f>VLOOKUP(A175,'[1]Exhibit B2'!C$170:Z$214,22,FALSE)</f>
        <v>103800</v>
      </c>
      <c r="F175" s="2">
        <f>VLOOKUP(A175,'[2]Exhibit B2'!C$170:Z$214,22,FALSE)</f>
        <v>97421</v>
      </c>
      <c r="G175" s="2">
        <f>VLOOKUP(A175,'[3]Exhibit B2'!C$166:Z$214,22,FALSE)</f>
        <v>105724</v>
      </c>
      <c r="H175" s="2">
        <f>VLOOKUP(A175,'[4]Exhibit B2'!C$166:Z$214,22,FALSE)</f>
        <v>83848</v>
      </c>
      <c r="I175" s="2">
        <f>VLOOKUP(A175,'[5]Exhibit B2'!C$160:Z$214,22,FALSE)</f>
        <v>100802</v>
      </c>
      <c r="J175" s="2">
        <f>VLOOKUP(A175,'[6]Exhibit B2'!C$156:Z$200,22,FALSE)</f>
        <v>87162</v>
      </c>
      <c r="K175" s="2">
        <f>VLOOKUP(A175,'[7]Exhibit B2'!C$167:Z$211,22,FALSE)</f>
        <v>63823</v>
      </c>
      <c r="L175" s="2">
        <f>VLOOKUP(A175,'[8]Exhibit B2'!C$150:Z$300,22,FALSE)</f>
        <v>51631</v>
      </c>
      <c r="M175" s="2">
        <v>51449</v>
      </c>
      <c r="P175" s="8"/>
    </row>
    <row r="176" spans="1:16" x14ac:dyDescent="0.35">
      <c r="A176" s="7" t="s">
        <v>128</v>
      </c>
      <c r="B176" t="s">
        <v>130</v>
      </c>
      <c r="C176" t="s">
        <v>184</v>
      </c>
      <c r="D176" s="2">
        <f>VLOOKUP(A176,'[9]Exhibit B2 - Town'!B$8:M$44,11,FALSE)</f>
        <v>405684</v>
      </c>
      <c r="E176" s="2">
        <f>VLOOKUP(A176,'[1]Exhibit B2'!C$170:Z$214,22,FALSE)</f>
        <v>286208</v>
      </c>
      <c r="F176" s="2">
        <f>VLOOKUP(A176,'[2]Exhibit B2'!C$170:Z$214,22,FALSE)</f>
        <v>235259</v>
      </c>
      <c r="G176" s="2">
        <f>VLOOKUP(A176,'[3]Exhibit B2'!C$166:Z$214,22,FALSE)</f>
        <v>292863</v>
      </c>
      <c r="H176" s="2">
        <f>VLOOKUP(A176,'[4]Exhibit B2'!C$166:Z$214,22,FALSE)</f>
        <v>287647</v>
      </c>
      <c r="I176" s="2">
        <f>VLOOKUP(A176,'[5]Exhibit B2'!C$160:Z$214,22,FALSE)</f>
        <v>280468</v>
      </c>
      <c r="J176" s="2">
        <f>VLOOKUP(A176,'[6]Exhibit B2'!C$156:Z$200,22,FALSE)</f>
        <v>261139</v>
      </c>
      <c r="K176" s="2">
        <f>VLOOKUP(A176,'[7]Exhibit B2'!C$167:Z$211,22,FALSE)</f>
        <v>230062</v>
      </c>
      <c r="L176" s="2">
        <f>VLOOKUP(A176,'[8]Exhibit B2'!C$150:Z$300,22,FALSE)</f>
        <v>210788</v>
      </c>
      <c r="M176" s="2">
        <v>202993</v>
      </c>
      <c r="P176" s="8"/>
    </row>
    <row r="177" spans="1:16" x14ac:dyDescent="0.35">
      <c r="A177" s="7" t="s">
        <v>129</v>
      </c>
      <c r="B177" t="s">
        <v>130</v>
      </c>
      <c r="C177" t="s">
        <v>184</v>
      </c>
      <c r="D177" s="2">
        <f>VLOOKUP(A177,'[9]Exhibit B2 - Town'!B$8:M$44,11,FALSE)</f>
        <v>1974892</v>
      </c>
      <c r="E177" s="2">
        <f>VLOOKUP(A177,'[1]Exhibit B2'!C$170:Z$214,22,FALSE)</f>
        <v>1290430</v>
      </c>
      <c r="F177" s="2">
        <f>VLOOKUP(A177,'[2]Exhibit B2'!C$170:Z$214,22,FALSE)</f>
        <v>1367305</v>
      </c>
      <c r="G177" s="2">
        <f>VLOOKUP(A177,'[3]Exhibit B2'!C$166:Z$214,22,FALSE)</f>
        <v>1502331</v>
      </c>
      <c r="H177" s="2">
        <f>VLOOKUP(A177,'[4]Exhibit B2'!C$166:Z$214,22,FALSE)</f>
        <v>1534331</v>
      </c>
      <c r="I177" s="2">
        <f>VLOOKUP(A177,'[5]Exhibit B2'!C$160:Z$214,22,FALSE)</f>
        <v>1437556</v>
      </c>
      <c r="J177" s="2">
        <f>VLOOKUP(A177,'[6]Exhibit B2'!C$156:Z$200,22,FALSE)</f>
        <v>1413968</v>
      </c>
      <c r="K177" s="2">
        <f>VLOOKUP(A177,'[7]Exhibit B2'!C$167:Z$211,22,FALSE)</f>
        <v>1162658</v>
      </c>
      <c r="L177" s="2">
        <f>VLOOKUP(A177,'[8]Exhibit B2'!C$150:Z$300,22,FALSE)</f>
        <v>1101842</v>
      </c>
      <c r="M177" s="2">
        <v>1047625</v>
      </c>
      <c r="P177" s="8"/>
    </row>
  </sheetData>
  <hyperlinks>
    <hyperlink ref="A3" r:id="rId1" xr:uid="{728CA99E-8B1D-4AC8-94DC-B2BD1210F563}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509C7-3E98-4A29-A542-9FEAB674124C}">
  <dimension ref="A1:M177"/>
  <sheetViews>
    <sheetView workbookViewId="0">
      <selection activeCell="G23" sqref="G23"/>
    </sheetView>
  </sheetViews>
  <sheetFormatPr defaultRowHeight="14.5" x14ac:dyDescent="0.35"/>
  <cols>
    <col min="1" max="1" width="18.6328125" bestFit="1" customWidth="1"/>
    <col min="2" max="2" width="11.81640625" bestFit="1" customWidth="1"/>
    <col min="3" max="3" width="14" bestFit="1" customWidth="1"/>
    <col min="4" max="13" width="14.90625" customWidth="1"/>
  </cols>
  <sheetData>
    <row r="1" spans="1:13" ht="23.5" x14ac:dyDescent="0.55000000000000004">
      <c r="A1" s="10" t="s">
        <v>188</v>
      </c>
    </row>
    <row r="2" spans="1:13" x14ac:dyDescent="0.35">
      <c r="A2" s="3" t="s">
        <v>183</v>
      </c>
    </row>
    <row r="3" spans="1:13" x14ac:dyDescent="0.35">
      <c r="A3" s="11" t="s">
        <v>131</v>
      </c>
    </row>
    <row r="6" spans="1:13" x14ac:dyDescent="0.35">
      <c r="A6" s="3" t="s">
        <v>0</v>
      </c>
      <c r="B6" s="3" t="s">
        <v>181</v>
      </c>
      <c r="C6" s="3" t="s">
        <v>132</v>
      </c>
      <c r="D6" s="3" t="s">
        <v>134</v>
      </c>
      <c r="E6" s="3" t="s">
        <v>135</v>
      </c>
      <c r="F6" s="3" t="s">
        <v>136</v>
      </c>
      <c r="G6" s="3" t="s">
        <v>137</v>
      </c>
      <c r="H6" s="3" t="s">
        <v>138</v>
      </c>
      <c r="I6" s="3" t="s">
        <v>139</v>
      </c>
      <c r="J6" s="3" t="s">
        <v>140</v>
      </c>
      <c r="K6" s="3" t="s">
        <v>141</v>
      </c>
      <c r="L6" s="3" t="s">
        <v>142</v>
      </c>
      <c r="M6" s="3" t="s">
        <v>143</v>
      </c>
    </row>
    <row r="7" spans="1:13" x14ac:dyDescent="0.35">
      <c r="A7" s="4" t="s">
        <v>144</v>
      </c>
      <c r="B7" t="s">
        <v>5</v>
      </c>
      <c r="C7" t="s">
        <v>185</v>
      </c>
      <c r="D7" s="12">
        <v>254968</v>
      </c>
      <c r="E7" s="12">
        <v>104221</v>
      </c>
      <c r="F7" s="12">
        <v>443640</v>
      </c>
      <c r="G7" s="12">
        <v>574440</v>
      </c>
      <c r="H7" s="12">
        <v>688505</v>
      </c>
      <c r="I7" s="12">
        <v>709640</v>
      </c>
      <c r="J7" s="12">
        <v>759368</v>
      </c>
      <c r="K7" s="12">
        <v>902556</v>
      </c>
      <c r="L7" s="12">
        <v>948968</v>
      </c>
      <c r="M7" s="12">
        <v>1086841</v>
      </c>
    </row>
    <row r="8" spans="1:13" x14ac:dyDescent="0.35">
      <c r="A8" s="4" t="s">
        <v>145</v>
      </c>
      <c r="B8" t="s">
        <v>5</v>
      </c>
      <c r="C8" t="s">
        <v>185</v>
      </c>
      <c r="D8" s="12">
        <v>46746</v>
      </c>
      <c r="E8" s="12">
        <v>23267</v>
      </c>
      <c r="F8" s="12">
        <v>94828</v>
      </c>
      <c r="G8" s="12">
        <v>110635</v>
      </c>
      <c r="H8" s="12">
        <v>113621</v>
      </c>
      <c r="I8" s="12">
        <v>112905</v>
      </c>
      <c r="J8" s="12">
        <v>127527</v>
      </c>
      <c r="K8" s="12">
        <v>99969</v>
      </c>
      <c r="L8" s="12">
        <v>0</v>
      </c>
      <c r="M8" s="12">
        <v>0</v>
      </c>
    </row>
    <row r="9" spans="1:13" x14ac:dyDescent="0.35">
      <c r="A9" s="4" t="s">
        <v>146</v>
      </c>
      <c r="B9" t="s">
        <v>5</v>
      </c>
      <c r="C9" t="s">
        <v>185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</row>
    <row r="10" spans="1:13" x14ac:dyDescent="0.35">
      <c r="A10" s="4" t="s">
        <v>147</v>
      </c>
      <c r="B10" t="s">
        <v>5</v>
      </c>
      <c r="C10" t="s">
        <v>185</v>
      </c>
      <c r="D10" s="12">
        <v>11232</v>
      </c>
      <c r="E10" s="12">
        <v>127872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</row>
    <row r="11" spans="1:13" x14ac:dyDescent="0.35">
      <c r="A11" s="4" t="s">
        <v>148</v>
      </c>
      <c r="B11" t="s">
        <v>5</v>
      </c>
      <c r="C11" t="s">
        <v>185</v>
      </c>
      <c r="D11" s="12">
        <v>807019</v>
      </c>
      <c r="E11" s="12">
        <v>244532</v>
      </c>
      <c r="F11" s="12">
        <v>676674</v>
      </c>
      <c r="G11" s="12">
        <v>1051583</v>
      </c>
      <c r="H11" s="12">
        <v>983446</v>
      </c>
      <c r="I11" s="12">
        <v>937434</v>
      </c>
      <c r="J11" s="12">
        <v>861479</v>
      </c>
      <c r="K11" s="12">
        <v>836853</v>
      </c>
      <c r="L11" s="12">
        <v>965078</v>
      </c>
      <c r="M11" s="12">
        <v>917132</v>
      </c>
    </row>
    <row r="12" spans="1:13" x14ac:dyDescent="0.35">
      <c r="A12" s="4" t="s">
        <v>149</v>
      </c>
      <c r="B12" t="s">
        <v>5</v>
      </c>
      <c r="C12" t="s">
        <v>185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</row>
    <row r="13" spans="1:13" x14ac:dyDescent="0.35">
      <c r="A13" s="4" t="s">
        <v>150</v>
      </c>
      <c r="B13" t="s">
        <v>5</v>
      </c>
      <c r="C13" t="s">
        <v>185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</row>
    <row r="14" spans="1:13" x14ac:dyDescent="0.35">
      <c r="A14" s="4" t="s">
        <v>151</v>
      </c>
      <c r="B14" t="s">
        <v>5</v>
      </c>
      <c r="C14" t="s">
        <v>185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</row>
    <row r="15" spans="1:13" x14ac:dyDescent="0.35">
      <c r="A15" s="4" t="s">
        <v>152</v>
      </c>
      <c r="B15" t="s">
        <v>5</v>
      </c>
      <c r="C15" t="s">
        <v>185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</row>
    <row r="16" spans="1:13" x14ac:dyDescent="0.35">
      <c r="A16" s="4" t="s">
        <v>153</v>
      </c>
      <c r="B16" t="s">
        <v>5</v>
      </c>
      <c r="C16" t="s">
        <v>185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</row>
    <row r="17" spans="1:13" x14ac:dyDescent="0.35">
      <c r="A17" s="4" t="s">
        <v>154</v>
      </c>
      <c r="B17" t="s">
        <v>5</v>
      </c>
      <c r="C17" t="s">
        <v>185</v>
      </c>
      <c r="D17" s="12">
        <v>5525</v>
      </c>
      <c r="E17" s="12">
        <v>6616</v>
      </c>
      <c r="F17" s="12">
        <v>12831</v>
      </c>
      <c r="G17" s="12">
        <v>17107</v>
      </c>
      <c r="H17" s="12">
        <v>16416</v>
      </c>
      <c r="I17" s="12">
        <v>15192</v>
      </c>
      <c r="J17" s="12">
        <v>14341</v>
      </c>
      <c r="K17" s="12">
        <v>14349</v>
      </c>
      <c r="L17" s="12">
        <v>14233</v>
      </c>
      <c r="M17" s="12">
        <v>14064</v>
      </c>
    </row>
    <row r="18" spans="1:13" x14ac:dyDescent="0.35">
      <c r="A18" s="4" t="s">
        <v>155</v>
      </c>
      <c r="B18" t="s">
        <v>5</v>
      </c>
      <c r="C18" t="s">
        <v>185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</row>
    <row r="19" spans="1:13" x14ac:dyDescent="0.35">
      <c r="A19" s="4" t="s">
        <v>156</v>
      </c>
      <c r="B19" t="s">
        <v>5</v>
      </c>
      <c r="C19" t="s">
        <v>185</v>
      </c>
      <c r="D19" s="12">
        <v>459244</v>
      </c>
      <c r="E19" s="12">
        <v>183476</v>
      </c>
      <c r="F19" s="12">
        <v>423547</v>
      </c>
      <c r="G19" s="12">
        <v>530822</v>
      </c>
      <c r="H19" s="12">
        <v>500907</v>
      </c>
      <c r="I19" s="12">
        <v>462665</v>
      </c>
      <c r="J19" s="12">
        <v>387529</v>
      </c>
      <c r="K19" s="12">
        <v>432380</v>
      </c>
      <c r="L19" s="12">
        <v>367554</v>
      </c>
      <c r="M19" s="12">
        <v>349301</v>
      </c>
    </row>
    <row r="20" spans="1:13" x14ac:dyDescent="0.35">
      <c r="A20" s="4" t="s">
        <v>157</v>
      </c>
      <c r="B20" t="s">
        <v>5</v>
      </c>
      <c r="C20" t="s">
        <v>185</v>
      </c>
      <c r="D20" s="12">
        <v>0</v>
      </c>
      <c r="E20" s="12">
        <v>0</v>
      </c>
      <c r="F20" s="12">
        <v>17204</v>
      </c>
      <c r="G20" s="12">
        <v>14317</v>
      </c>
      <c r="H20" s="12">
        <v>15333</v>
      </c>
      <c r="I20" s="12">
        <v>17880</v>
      </c>
      <c r="J20" s="12">
        <v>20374</v>
      </c>
      <c r="K20" s="12">
        <v>14784</v>
      </c>
      <c r="L20" s="12">
        <v>16798</v>
      </c>
      <c r="M20" s="12">
        <v>18800</v>
      </c>
    </row>
    <row r="21" spans="1:13" x14ac:dyDescent="0.35">
      <c r="A21" s="4" t="s">
        <v>158</v>
      </c>
      <c r="B21" t="s">
        <v>5</v>
      </c>
      <c r="C21" t="s">
        <v>185</v>
      </c>
      <c r="D21" s="12">
        <v>970865</v>
      </c>
      <c r="E21" s="12">
        <v>364206</v>
      </c>
      <c r="F21" s="12">
        <v>908824</v>
      </c>
      <c r="G21" s="12">
        <v>1213377</v>
      </c>
      <c r="H21" s="12">
        <v>1255268</v>
      </c>
      <c r="I21" s="12">
        <v>1049502</v>
      </c>
      <c r="J21" s="12">
        <v>1065986</v>
      </c>
      <c r="K21" s="12">
        <v>1088002</v>
      </c>
      <c r="L21" s="12">
        <v>1349521</v>
      </c>
      <c r="M21" s="12">
        <v>1281459</v>
      </c>
    </row>
    <row r="22" spans="1:13" x14ac:dyDescent="0.35">
      <c r="A22" s="4" t="s">
        <v>159</v>
      </c>
      <c r="B22" t="s">
        <v>5</v>
      </c>
      <c r="C22" t="s">
        <v>185</v>
      </c>
      <c r="D22" s="12">
        <v>129922</v>
      </c>
      <c r="E22" s="12">
        <v>21481</v>
      </c>
      <c r="F22" s="12">
        <v>116113</v>
      </c>
      <c r="G22" s="12">
        <v>533382</v>
      </c>
      <c r="H22" s="12">
        <v>190132</v>
      </c>
      <c r="I22" s="12">
        <v>175755</v>
      </c>
      <c r="J22" s="12">
        <v>181678</v>
      </c>
      <c r="K22" s="12">
        <v>172616</v>
      </c>
      <c r="L22" s="12">
        <v>144475</v>
      </c>
      <c r="M22" s="12">
        <v>175395</v>
      </c>
    </row>
    <row r="23" spans="1:13" x14ac:dyDescent="0.35">
      <c r="A23" s="4" t="s">
        <v>160</v>
      </c>
      <c r="B23" t="s">
        <v>5</v>
      </c>
      <c r="C23" t="s">
        <v>185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</row>
    <row r="24" spans="1:13" x14ac:dyDescent="0.35">
      <c r="A24" s="4" t="s">
        <v>161</v>
      </c>
      <c r="B24" t="s">
        <v>5</v>
      </c>
      <c r="C24" t="s">
        <v>185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</row>
    <row r="25" spans="1:13" x14ac:dyDescent="0.35">
      <c r="A25" s="4" t="s">
        <v>162</v>
      </c>
      <c r="B25" t="s">
        <v>5</v>
      </c>
      <c r="C25" t="s">
        <v>185</v>
      </c>
      <c r="D25" s="12">
        <v>757080</v>
      </c>
      <c r="E25" s="12">
        <v>302618</v>
      </c>
      <c r="F25" s="12">
        <v>629109</v>
      </c>
      <c r="G25" s="12">
        <v>823329</v>
      </c>
      <c r="H25" s="12">
        <v>848947</v>
      </c>
      <c r="I25" s="12">
        <v>763841</v>
      </c>
      <c r="J25" s="12">
        <v>680657</v>
      </c>
      <c r="K25" s="12">
        <v>669793</v>
      </c>
      <c r="L25" s="12">
        <v>664687</v>
      </c>
      <c r="M25" s="12">
        <v>660730</v>
      </c>
    </row>
    <row r="26" spans="1:13" x14ac:dyDescent="0.35">
      <c r="A26" s="4" t="s">
        <v>163</v>
      </c>
      <c r="B26" t="s">
        <v>5</v>
      </c>
      <c r="C26" t="s">
        <v>185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</row>
    <row r="27" spans="1:13" x14ac:dyDescent="0.35">
      <c r="A27" s="4" t="s">
        <v>164</v>
      </c>
      <c r="B27" t="s">
        <v>5</v>
      </c>
      <c r="C27" t="s">
        <v>185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</row>
    <row r="28" spans="1:13" x14ac:dyDescent="0.35">
      <c r="A28" s="4" t="s">
        <v>165</v>
      </c>
      <c r="B28" t="s">
        <v>5</v>
      </c>
      <c r="C28" t="s">
        <v>185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</row>
    <row r="29" spans="1:13" x14ac:dyDescent="0.35">
      <c r="A29" s="4" t="s">
        <v>166</v>
      </c>
      <c r="B29" t="s">
        <v>5</v>
      </c>
      <c r="C29" t="s">
        <v>185</v>
      </c>
      <c r="D29" s="12">
        <v>767921</v>
      </c>
      <c r="E29" s="12">
        <v>371020</v>
      </c>
      <c r="F29" s="12">
        <v>716266</v>
      </c>
      <c r="G29" s="12">
        <v>961140</v>
      </c>
      <c r="H29" s="12">
        <v>984277</v>
      </c>
      <c r="I29" s="12">
        <v>980953</v>
      </c>
      <c r="J29" s="12">
        <v>929005</v>
      </c>
      <c r="K29" s="12">
        <v>872557</v>
      </c>
      <c r="L29" s="12">
        <v>665301</v>
      </c>
      <c r="M29" s="12">
        <v>482469</v>
      </c>
    </row>
    <row r="30" spans="1:13" x14ac:dyDescent="0.35">
      <c r="A30" s="4" t="s">
        <v>167</v>
      </c>
      <c r="B30" t="s">
        <v>5</v>
      </c>
      <c r="C30" t="s">
        <v>185</v>
      </c>
      <c r="D30" s="12">
        <v>3985616</v>
      </c>
      <c r="E30" s="12">
        <v>1171064</v>
      </c>
      <c r="F30" s="12">
        <v>3495814</v>
      </c>
      <c r="G30" s="12">
        <v>4368982</v>
      </c>
      <c r="H30" s="12">
        <v>4555453</v>
      </c>
      <c r="I30" s="12">
        <v>3960369</v>
      </c>
      <c r="J30" s="12">
        <v>3784645</v>
      </c>
      <c r="K30" s="12">
        <v>4286735</v>
      </c>
      <c r="L30" s="12">
        <v>3671076</v>
      </c>
      <c r="M30" s="12">
        <v>3831000</v>
      </c>
    </row>
    <row r="31" spans="1:13" x14ac:dyDescent="0.35">
      <c r="A31" s="4" t="s">
        <v>168</v>
      </c>
      <c r="B31" t="s">
        <v>5</v>
      </c>
      <c r="C31" t="s">
        <v>185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</row>
    <row r="32" spans="1:13" x14ac:dyDescent="0.35">
      <c r="A32" s="4" t="s">
        <v>133</v>
      </c>
      <c r="B32" t="s">
        <v>5</v>
      </c>
      <c r="C32" t="s">
        <v>185</v>
      </c>
      <c r="D32" s="12">
        <v>0</v>
      </c>
      <c r="E32" s="12">
        <v>0</v>
      </c>
      <c r="F32" s="12">
        <v>9919</v>
      </c>
      <c r="G32" s="12">
        <v>17339</v>
      </c>
      <c r="H32" s="12">
        <v>7490</v>
      </c>
      <c r="I32" s="12">
        <v>7189</v>
      </c>
      <c r="J32" s="12">
        <v>6961</v>
      </c>
      <c r="K32" s="12">
        <v>6272</v>
      </c>
      <c r="L32" s="12">
        <v>7286</v>
      </c>
      <c r="M32" s="12">
        <v>5599</v>
      </c>
    </row>
    <row r="33" spans="1:13" x14ac:dyDescent="0.35">
      <c r="A33" s="4" t="s">
        <v>169</v>
      </c>
      <c r="B33" t="s">
        <v>5</v>
      </c>
      <c r="C33" t="s">
        <v>185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</row>
    <row r="34" spans="1:13" x14ac:dyDescent="0.35">
      <c r="A34" s="4" t="s">
        <v>170</v>
      </c>
      <c r="B34" t="s">
        <v>5</v>
      </c>
      <c r="C34" t="s">
        <v>185</v>
      </c>
      <c r="D34" s="12">
        <v>289825</v>
      </c>
      <c r="E34" s="12">
        <v>24850</v>
      </c>
      <c r="F34" s="12">
        <v>48964</v>
      </c>
      <c r="G34" s="12">
        <v>128865</v>
      </c>
      <c r="H34" s="12">
        <v>92157</v>
      </c>
      <c r="I34" s="12">
        <v>253864</v>
      </c>
      <c r="J34" s="12">
        <v>192143</v>
      </c>
      <c r="K34" s="12">
        <v>225941</v>
      </c>
      <c r="L34" s="12">
        <v>192996</v>
      </c>
      <c r="M34" s="12">
        <v>238089</v>
      </c>
    </row>
    <row r="35" spans="1:13" x14ac:dyDescent="0.35">
      <c r="A35" s="4" t="s">
        <v>171</v>
      </c>
      <c r="B35" t="s">
        <v>5</v>
      </c>
      <c r="C35" t="s">
        <v>185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</row>
    <row r="36" spans="1:13" x14ac:dyDescent="0.35">
      <c r="A36" s="4" t="s">
        <v>172</v>
      </c>
      <c r="B36" t="s">
        <v>5</v>
      </c>
      <c r="C36" t="s">
        <v>185</v>
      </c>
      <c r="D36" s="12">
        <v>1909783</v>
      </c>
      <c r="E36" s="12">
        <v>313005</v>
      </c>
      <c r="F36" s="12">
        <v>2503594</v>
      </c>
      <c r="G36" s="12">
        <v>2848979</v>
      </c>
      <c r="H36" s="12">
        <v>3074924</v>
      </c>
      <c r="I36" s="12">
        <v>3287979</v>
      </c>
      <c r="J36" s="12">
        <v>2885747</v>
      </c>
      <c r="K36" s="12">
        <v>2357256</v>
      </c>
      <c r="L36" s="12">
        <v>2964390</v>
      </c>
      <c r="M36" s="12">
        <v>2372848</v>
      </c>
    </row>
    <row r="37" spans="1:13" x14ac:dyDescent="0.35">
      <c r="A37" s="4" t="s">
        <v>173</v>
      </c>
      <c r="B37" t="s">
        <v>5</v>
      </c>
      <c r="C37" t="s">
        <v>185</v>
      </c>
      <c r="D37" s="12">
        <v>949394</v>
      </c>
      <c r="E37" s="12">
        <v>117056</v>
      </c>
      <c r="F37" s="12">
        <v>709614</v>
      </c>
      <c r="G37" s="12">
        <v>972422</v>
      </c>
      <c r="H37" s="12">
        <v>992421</v>
      </c>
      <c r="I37" s="12">
        <v>447622</v>
      </c>
      <c r="J37" s="12">
        <v>462216</v>
      </c>
      <c r="K37" s="12">
        <v>443116</v>
      </c>
      <c r="L37" s="12">
        <v>439693</v>
      </c>
      <c r="M37" s="12">
        <v>417016</v>
      </c>
    </row>
    <row r="38" spans="1:13" x14ac:dyDescent="0.35">
      <c r="A38" s="4" t="s">
        <v>174</v>
      </c>
      <c r="B38" t="s">
        <v>5</v>
      </c>
      <c r="C38" t="s">
        <v>185</v>
      </c>
      <c r="D38" s="12">
        <v>268513</v>
      </c>
      <c r="E38" s="12">
        <v>62280</v>
      </c>
      <c r="F38" s="12">
        <v>202857</v>
      </c>
      <c r="G38" s="12">
        <v>311833</v>
      </c>
      <c r="H38" s="12">
        <v>314560</v>
      </c>
      <c r="I38" s="12">
        <v>308650</v>
      </c>
      <c r="J38" s="12">
        <v>297217</v>
      </c>
      <c r="K38" s="12">
        <v>255441</v>
      </c>
      <c r="L38" s="12">
        <v>224706</v>
      </c>
      <c r="M38" s="12">
        <v>189998</v>
      </c>
    </row>
    <row r="39" spans="1:13" x14ac:dyDescent="0.35">
      <c r="A39" s="4" t="s">
        <v>175</v>
      </c>
      <c r="B39" t="s">
        <v>5</v>
      </c>
      <c r="C39" t="s">
        <v>185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</row>
    <row r="40" spans="1:13" x14ac:dyDescent="0.35">
      <c r="A40" s="4" t="s">
        <v>176</v>
      </c>
      <c r="B40" t="s">
        <v>5</v>
      </c>
      <c r="C40" t="s">
        <v>185</v>
      </c>
      <c r="D40" s="12">
        <v>177788</v>
      </c>
      <c r="E40" s="12">
        <v>6013</v>
      </c>
      <c r="F40" s="12">
        <v>191456</v>
      </c>
      <c r="G40" s="12">
        <v>366992</v>
      </c>
      <c r="H40" s="12">
        <v>387581</v>
      </c>
      <c r="I40" s="12">
        <v>365757</v>
      </c>
      <c r="J40" s="12">
        <v>318348</v>
      </c>
      <c r="K40" s="12">
        <v>215019</v>
      </c>
      <c r="L40" s="12">
        <v>243203</v>
      </c>
      <c r="M40" s="12">
        <v>237060</v>
      </c>
    </row>
    <row r="41" spans="1:13" x14ac:dyDescent="0.35">
      <c r="A41" s="4" t="s">
        <v>177</v>
      </c>
      <c r="B41" t="s">
        <v>5</v>
      </c>
      <c r="C41" t="s">
        <v>185</v>
      </c>
      <c r="D41" s="12">
        <v>7568665</v>
      </c>
      <c r="E41" s="12">
        <v>3407997</v>
      </c>
      <c r="F41" s="12">
        <v>6300510</v>
      </c>
      <c r="G41" s="12">
        <v>6762346</v>
      </c>
      <c r="H41" s="12">
        <v>6349234</v>
      </c>
      <c r="I41" s="12">
        <v>6811740</v>
      </c>
      <c r="J41" s="12">
        <v>7034792</v>
      </c>
      <c r="K41" s="12">
        <v>5902807</v>
      </c>
      <c r="L41" s="12">
        <v>6015026</v>
      </c>
      <c r="M41" s="12">
        <v>5482948</v>
      </c>
    </row>
    <row r="42" spans="1:13" x14ac:dyDescent="0.35">
      <c r="A42" s="4" t="s">
        <v>178</v>
      </c>
      <c r="B42" t="s">
        <v>5</v>
      </c>
      <c r="C42" t="s">
        <v>185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</row>
    <row r="43" spans="1:13" x14ac:dyDescent="0.35">
      <c r="A43" s="4" t="s">
        <v>179</v>
      </c>
      <c r="B43" t="s">
        <v>5</v>
      </c>
      <c r="C43" t="s">
        <v>185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</row>
    <row r="44" spans="1:13" x14ac:dyDescent="0.35">
      <c r="A44" s="4" t="s">
        <v>180</v>
      </c>
      <c r="B44" t="s">
        <v>5</v>
      </c>
      <c r="C44" t="s">
        <v>185</v>
      </c>
      <c r="D44" s="12">
        <v>88933</v>
      </c>
      <c r="E44" s="12">
        <v>18264</v>
      </c>
      <c r="F44" s="12">
        <v>97031</v>
      </c>
      <c r="G44" s="12">
        <v>140882</v>
      </c>
      <c r="H44" s="12">
        <v>138859</v>
      </c>
      <c r="I44" s="12">
        <v>136776</v>
      </c>
      <c r="J44" s="12">
        <v>143289</v>
      </c>
      <c r="K44" s="12">
        <v>132559</v>
      </c>
      <c r="L44" s="12">
        <v>143120</v>
      </c>
      <c r="M44" s="12">
        <v>6717</v>
      </c>
    </row>
    <row r="45" spans="1:13" x14ac:dyDescent="0.35">
      <c r="A45" s="7" t="s">
        <v>6</v>
      </c>
      <c r="B45" t="s">
        <v>97</v>
      </c>
      <c r="C45" t="s">
        <v>185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</row>
    <row r="46" spans="1:13" x14ac:dyDescent="0.35">
      <c r="A46" s="7" t="s">
        <v>7</v>
      </c>
      <c r="B46" t="s">
        <v>97</v>
      </c>
      <c r="C46" t="s">
        <v>185</v>
      </c>
      <c r="D46" s="12">
        <v>129870</v>
      </c>
      <c r="E46" s="12">
        <v>208447</v>
      </c>
      <c r="F46" s="12">
        <v>75689</v>
      </c>
      <c r="G46" s="12">
        <v>205111</v>
      </c>
      <c r="H46" s="12">
        <v>139530</v>
      </c>
      <c r="I46" s="12">
        <v>129706</v>
      </c>
      <c r="J46" s="12">
        <v>147165</v>
      </c>
      <c r="K46" s="12">
        <v>116498</v>
      </c>
      <c r="L46" s="12">
        <v>105169</v>
      </c>
      <c r="M46" s="12">
        <v>100847</v>
      </c>
    </row>
    <row r="47" spans="1:13" x14ac:dyDescent="0.35">
      <c r="A47" s="7" t="s">
        <v>8</v>
      </c>
      <c r="B47" t="s">
        <v>97</v>
      </c>
      <c r="C47" t="s">
        <v>185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</row>
    <row r="48" spans="1:13" x14ac:dyDescent="0.35">
      <c r="A48" s="7" t="s">
        <v>9</v>
      </c>
      <c r="B48" t="s">
        <v>97</v>
      </c>
      <c r="C48" t="s">
        <v>185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</row>
    <row r="49" spans="1:13" x14ac:dyDescent="0.35">
      <c r="A49" s="7" t="s">
        <v>10</v>
      </c>
      <c r="B49" t="s">
        <v>97</v>
      </c>
      <c r="C49" t="s">
        <v>185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</row>
    <row r="50" spans="1:13" x14ac:dyDescent="0.35">
      <c r="A50" s="7" t="s">
        <v>11</v>
      </c>
      <c r="B50" t="s">
        <v>97</v>
      </c>
      <c r="C50" t="s">
        <v>185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</row>
    <row r="51" spans="1:13" x14ac:dyDescent="0.35">
      <c r="A51" s="7" t="s">
        <v>12</v>
      </c>
      <c r="B51" t="s">
        <v>97</v>
      </c>
      <c r="C51" t="s">
        <v>185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</row>
    <row r="52" spans="1:13" x14ac:dyDescent="0.35">
      <c r="A52" s="7" t="s">
        <v>13</v>
      </c>
      <c r="B52" t="s">
        <v>97</v>
      </c>
      <c r="C52" t="s">
        <v>185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</row>
    <row r="53" spans="1:13" x14ac:dyDescent="0.35">
      <c r="A53" s="7" t="s">
        <v>14</v>
      </c>
      <c r="B53" t="s">
        <v>97</v>
      </c>
      <c r="C53" t="s">
        <v>185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</row>
    <row r="54" spans="1:13" x14ac:dyDescent="0.35">
      <c r="A54" s="7" t="s">
        <v>15</v>
      </c>
      <c r="B54" t="s">
        <v>97</v>
      </c>
      <c r="C54" t="s">
        <v>185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</row>
    <row r="55" spans="1:13" x14ac:dyDescent="0.35">
      <c r="A55" s="7" t="s">
        <v>16</v>
      </c>
      <c r="B55" t="s">
        <v>97</v>
      </c>
      <c r="C55" t="s">
        <v>185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</row>
    <row r="56" spans="1:13" x14ac:dyDescent="0.35">
      <c r="A56" s="7" t="s">
        <v>17</v>
      </c>
      <c r="B56" t="s">
        <v>97</v>
      </c>
      <c r="C56" t="s">
        <v>185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</row>
    <row r="57" spans="1:13" x14ac:dyDescent="0.35">
      <c r="A57" s="7" t="s">
        <v>18</v>
      </c>
      <c r="B57" t="s">
        <v>97</v>
      </c>
      <c r="C57" t="s">
        <v>185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</row>
    <row r="58" spans="1:13" x14ac:dyDescent="0.35">
      <c r="A58" s="7" t="s">
        <v>19</v>
      </c>
      <c r="B58" t="s">
        <v>97</v>
      </c>
      <c r="C58" t="s">
        <v>185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</row>
    <row r="59" spans="1:13" x14ac:dyDescent="0.35">
      <c r="A59" s="7" t="s">
        <v>20</v>
      </c>
      <c r="B59" t="s">
        <v>97</v>
      </c>
      <c r="C59" t="s">
        <v>185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</row>
    <row r="60" spans="1:13" x14ac:dyDescent="0.35">
      <c r="A60" s="7" t="s">
        <v>21</v>
      </c>
      <c r="B60" t="s">
        <v>97</v>
      </c>
      <c r="C60" t="s">
        <v>185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</row>
    <row r="61" spans="1:13" x14ac:dyDescent="0.35">
      <c r="A61" s="7" t="s">
        <v>22</v>
      </c>
      <c r="B61" t="s">
        <v>97</v>
      </c>
      <c r="C61" t="s">
        <v>185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</row>
    <row r="62" spans="1:13" x14ac:dyDescent="0.35">
      <c r="A62" s="7" t="s">
        <v>23</v>
      </c>
      <c r="B62" t="s">
        <v>97</v>
      </c>
      <c r="C62" t="s">
        <v>185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</row>
    <row r="63" spans="1:13" x14ac:dyDescent="0.35">
      <c r="A63" s="7" t="s">
        <v>24</v>
      </c>
      <c r="B63" t="s">
        <v>97</v>
      </c>
      <c r="C63" t="s">
        <v>185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</row>
    <row r="64" spans="1:13" x14ac:dyDescent="0.35">
      <c r="A64" s="7" t="s">
        <v>25</v>
      </c>
      <c r="B64" t="s">
        <v>97</v>
      </c>
      <c r="C64" t="s">
        <v>185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</row>
    <row r="65" spans="1:13" x14ac:dyDescent="0.35">
      <c r="A65" s="7" t="s">
        <v>26</v>
      </c>
      <c r="B65" t="s">
        <v>97</v>
      </c>
      <c r="C65" t="s">
        <v>185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</row>
    <row r="66" spans="1:13" x14ac:dyDescent="0.35">
      <c r="A66" s="7" t="s">
        <v>27</v>
      </c>
      <c r="B66" t="s">
        <v>97</v>
      </c>
      <c r="C66" t="s">
        <v>185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</row>
    <row r="67" spans="1:13" x14ac:dyDescent="0.35">
      <c r="A67" s="7" t="s">
        <v>28</v>
      </c>
      <c r="B67" t="s">
        <v>97</v>
      </c>
      <c r="C67" t="s">
        <v>185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</row>
    <row r="68" spans="1:13" x14ac:dyDescent="0.35">
      <c r="A68" s="7" t="s">
        <v>29</v>
      </c>
      <c r="B68" t="s">
        <v>97</v>
      </c>
      <c r="C68" t="s">
        <v>185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</row>
    <row r="69" spans="1:13" x14ac:dyDescent="0.35">
      <c r="A69" s="7" t="s">
        <v>30</v>
      </c>
      <c r="B69" t="s">
        <v>97</v>
      </c>
      <c r="C69" t="s">
        <v>185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</row>
    <row r="70" spans="1:13" x14ac:dyDescent="0.35">
      <c r="A70" s="7" t="s">
        <v>31</v>
      </c>
      <c r="B70" t="s">
        <v>97</v>
      </c>
      <c r="C70" t="s">
        <v>185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</row>
    <row r="71" spans="1:13" x14ac:dyDescent="0.35">
      <c r="A71" s="7" t="s">
        <v>32</v>
      </c>
      <c r="B71" t="s">
        <v>97</v>
      </c>
      <c r="C71" t="s">
        <v>185</v>
      </c>
      <c r="D71" s="12">
        <v>95317</v>
      </c>
      <c r="E71" s="12">
        <v>19468</v>
      </c>
      <c r="F71" s="12">
        <v>18222</v>
      </c>
      <c r="G71" s="12">
        <v>82397</v>
      </c>
      <c r="H71" s="12">
        <v>32566</v>
      </c>
      <c r="I71" s="12">
        <v>22703</v>
      </c>
      <c r="J71" s="12">
        <v>21008</v>
      </c>
      <c r="K71" s="12">
        <v>28441</v>
      </c>
      <c r="L71" s="12">
        <v>14407</v>
      </c>
      <c r="M71" s="12">
        <v>15045</v>
      </c>
    </row>
    <row r="72" spans="1:13" x14ac:dyDescent="0.35">
      <c r="A72" s="7" t="s">
        <v>33</v>
      </c>
      <c r="B72" t="s">
        <v>97</v>
      </c>
      <c r="C72" t="s">
        <v>185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</row>
    <row r="73" spans="1:13" x14ac:dyDescent="0.35">
      <c r="A73" s="7" t="s">
        <v>1</v>
      </c>
      <c r="B73" t="s">
        <v>97</v>
      </c>
      <c r="C73" t="s">
        <v>185</v>
      </c>
      <c r="D73" s="12">
        <v>0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</row>
    <row r="74" spans="1:13" x14ac:dyDescent="0.35">
      <c r="A74" s="7" t="s">
        <v>34</v>
      </c>
      <c r="B74" t="s">
        <v>97</v>
      </c>
      <c r="C74" t="s">
        <v>185</v>
      </c>
      <c r="D74" s="12">
        <v>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</row>
    <row r="75" spans="1:13" x14ac:dyDescent="0.35">
      <c r="A75" s="7" t="s">
        <v>35</v>
      </c>
      <c r="B75" t="s">
        <v>97</v>
      </c>
      <c r="C75" t="s">
        <v>185</v>
      </c>
      <c r="D75" s="12"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</row>
    <row r="76" spans="1:13" x14ac:dyDescent="0.35">
      <c r="A76" s="7" t="s">
        <v>36</v>
      </c>
      <c r="B76" t="s">
        <v>97</v>
      </c>
      <c r="C76" t="s">
        <v>185</v>
      </c>
      <c r="D76" s="12">
        <v>0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</row>
    <row r="77" spans="1:13" x14ac:dyDescent="0.35">
      <c r="A77" s="7" t="s">
        <v>2</v>
      </c>
      <c r="B77" t="s">
        <v>97</v>
      </c>
      <c r="C77" t="s">
        <v>185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</row>
    <row r="78" spans="1:13" x14ac:dyDescent="0.35">
      <c r="A78" s="7" t="s">
        <v>37</v>
      </c>
      <c r="B78" t="s">
        <v>97</v>
      </c>
      <c r="C78" t="s">
        <v>185</v>
      </c>
      <c r="D78" s="12">
        <v>0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</row>
    <row r="79" spans="1:13" x14ac:dyDescent="0.35">
      <c r="A79" s="7" t="s">
        <v>38</v>
      </c>
      <c r="B79" t="s">
        <v>97</v>
      </c>
      <c r="C79" t="s">
        <v>185</v>
      </c>
      <c r="D79" s="12">
        <v>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</row>
    <row r="80" spans="1:13" x14ac:dyDescent="0.35">
      <c r="A80" s="7" t="s">
        <v>39</v>
      </c>
      <c r="B80" t="s">
        <v>97</v>
      </c>
      <c r="C80" t="s">
        <v>185</v>
      </c>
      <c r="D80" s="12">
        <v>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</row>
    <row r="81" spans="1:13" x14ac:dyDescent="0.35">
      <c r="A81" s="7" t="s">
        <v>40</v>
      </c>
      <c r="B81" t="s">
        <v>97</v>
      </c>
      <c r="C81" t="s">
        <v>185</v>
      </c>
      <c r="D81" s="12">
        <v>0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</row>
    <row r="82" spans="1:13" x14ac:dyDescent="0.35">
      <c r="A82" s="7" t="s">
        <v>41</v>
      </c>
      <c r="B82" t="s">
        <v>97</v>
      </c>
      <c r="C82" t="s">
        <v>185</v>
      </c>
      <c r="D82" s="12">
        <v>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</row>
    <row r="83" spans="1:13" x14ac:dyDescent="0.35">
      <c r="A83" s="7" t="s">
        <v>42</v>
      </c>
      <c r="B83" t="s">
        <v>97</v>
      </c>
      <c r="C83" t="s">
        <v>185</v>
      </c>
      <c r="D83" s="12">
        <v>0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</row>
    <row r="84" spans="1:13" x14ac:dyDescent="0.35">
      <c r="A84" s="7" t="s">
        <v>43</v>
      </c>
      <c r="B84" t="s">
        <v>97</v>
      </c>
      <c r="C84" t="s">
        <v>185</v>
      </c>
      <c r="D84" s="12">
        <v>0</v>
      </c>
      <c r="E84" s="12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</row>
    <row r="85" spans="1:13" x14ac:dyDescent="0.35">
      <c r="A85" s="7" t="s">
        <v>44</v>
      </c>
      <c r="B85" t="s">
        <v>97</v>
      </c>
      <c r="C85" t="s">
        <v>185</v>
      </c>
      <c r="D85" s="12">
        <v>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</row>
    <row r="86" spans="1:13" x14ac:dyDescent="0.35">
      <c r="A86" s="7" t="s">
        <v>45</v>
      </c>
      <c r="B86" t="s">
        <v>97</v>
      </c>
      <c r="C86" t="s">
        <v>185</v>
      </c>
      <c r="D86" s="12">
        <v>0</v>
      </c>
      <c r="E86" s="12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</row>
    <row r="87" spans="1:13" x14ac:dyDescent="0.35">
      <c r="A87" s="7" t="s">
        <v>46</v>
      </c>
      <c r="B87" t="s">
        <v>97</v>
      </c>
      <c r="C87" t="s">
        <v>185</v>
      </c>
      <c r="D87" s="12">
        <v>0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</row>
    <row r="88" spans="1:13" x14ac:dyDescent="0.35">
      <c r="A88" s="7" t="s">
        <v>47</v>
      </c>
      <c r="B88" t="s">
        <v>97</v>
      </c>
      <c r="C88" t="s">
        <v>185</v>
      </c>
      <c r="D88" s="12">
        <v>0</v>
      </c>
      <c r="E88" s="12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</row>
    <row r="89" spans="1:13" x14ac:dyDescent="0.35">
      <c r="A89" s="7" t="s">
        <v>48</v>
      </c>
      <c r="B89" t="s">
        <v>97</v>
      </c>
      <c r="C89" t="s">
        <v>185</v>
      </c>
      <c r="D89" s="12">
        <v>0</v>
      </c>
      <c r="E89" s="12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</row>
    <row r="90" spans="1:13" x14ac:dyDescent="0.35">
      <c r="A90" s="7" t="s">
        <v>49</v>
      </c>
      <c r="B90" t="s">
        <v>97</v>
      </c>
      <c r="C90" t="s">
        <v>185</v>
      </c>
      <c r="D90" s="12">
        <v>0</v>
      </c>
      <c r="E90" s="12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</row>
    <row r="91" spans="1:13" x14ac:dyDescent="0.35">
      <c r="A91" s="7" t="s">
        <v>50</v>
      </c>
      <c r="B91" t="s">
        <v>97</v>
      </c>
      <c r="C91" t="s">
        <v>185</v>
      </c>
      <c r="D91" s="12">
        <v>0</v>
      </c>
      <c r="E91" s="12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</row>
    <row r="92" spans="1:13" x14ac:dyDescent="0.35">
      <c r="A92" s="7" t="s">
        <v>51</v>
      </c>
      <c r="B92" t="s">
        <v>97</v>
      </c>
      <c r="C92" t="s">
        <v>185</v>
      </c>
      <c r="D92" s="12">
        <v>0</v>
      </c>
      <c r="E92" s="12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</row>
    <row r="93" spans="1:13" x14ac:dyDescent="0.35">
      <c r="A93" s="7" t="s">
        <v>52</v>
      </c>
      <c r="B93" t="s">
        <v>97</v>
      </c>
      <c r="C93" t="s">
        <v>185</v>
      </c>
      <c r="D93" s="12">
        <v>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</row>
    <row r="94" spans="1:13" x14ac:dyDescent="0.35">
      <c r="A94" s="7" t="s">
        <v>53</v>
      </c>
      <c r="B94" t="s">
        <v>97</v>
      </c>
      <c r="C94" t="s">
        <v>185</v>
      </c>
      <c r="D94" s="12">
        <v>0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</row>
    <row r="95" spans="1:13" x14ac:dyDescent="0.35">
      <c r="A95" s="7" t="s">
        <v>54</v>
      </c>
      <c r="B95" t="s">
        <v>97</v>
      </c>
      <c r="C95" t="s">
        <v>185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</row>
    <row r="96" spans="1:13" x14ac:dyDescent="0.35">
      <c r="A96" s="7" t="s">
        <v>55</v>
      </c>
      <c r="B96" t="s">
        <v>97</v>
      </c>
      <c r="C96" t="s">
        <v>185</v>
      </c>
      <c r="D96" s="12">
        <v>0</v>
      </c>
      <c r="E96" s="12">
        <v>119</v>
      </c>
      <c r="F96" s="12">
        <v>0</v>
      </c>
      <c r="G96" s="12">
        <v>137</v>
      </c>
      <c r="H96" s="12">
        <v>29</v>
      </c>
      <c r="I96" s="12">
        <v>152</v>
      </c>
      <c r="J96" s="12">
        <v>153</v>
      </c>
      <c r="K96" s="12">
        <v>178</v>
      </c>
      <c r="L96" s="12">
        <v>196</v>
      </c>
      <c r="M96" s="12">
        <v>218</v>
      </c>
    </row>
    <row r="97" spans="1:13" x14ac:dyDescent="0.35">
      <c r="A97" s="7" t="s">
        <v>56</v>
      </c>
      <c r="B97" t="s">
        <v>97</v>
      </c>
      <c r="C97" t="s">
        <v>185</v>
      </c>
      <c r="D97" s="12">
        <v>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</row>
    <row r="98" spans="1:13" x14ac:dyDescent="0.35">
      <c r="A98" s="7" t="s">
        <v>57</v>
      </c>
      <c r="B98" t="s">
        <v>97</v>
      </c>
      <c r="C98" t="s">
        <v>185</v>
      </c>
      <c r="D98" s="12">
        <v>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</row>
    <row r="99" spans="1:13" x14ac:dyDescent="0.35">
      <c r="A99" s="7" t="s">
        <v>58</v>
      </c>
      <c r="B99" t="s">
        <v>97</v>
      </c>
      <c r="C99" t="s">
        <v>185</v>
      </c>
      <c r="D99" s="12">
        <v>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</row>
    <row r="100" spans="1:13" x14ac:dyDescent="0.35">
      <c r="A100" s="7" t="s">
        <v>59</v>
      </c>
      <c r="B100" t="s">
        <v>97</v>
      </c>
      <c r="C100" t="s">
        <v>185</v>
      </c>
      <c r="D100" s="12">
        <v>0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</row>
    <row r="101" spans="1:13" x14ac:dyDescent="0.35">
      <c r="A101" s="7" t="s">
        <v>60</v>
      </c>
      <c r="B101" t="s">
        <v>97</v>
      </c>
      <c r="C101" t="s">
        <v>185</v>
      </c>
      <c r="D101" s="12">
        <v>0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</row>
    <row r="102" spans="1:13" x14ac:dyDescent="0.35">
      <c r="A102" s="7" t="s">
        <v>61</v>
      </c>
      <c r="B102" t="s">
        <v>97</v>
      </c>
      <c r="C102" t="s">
        <v>185</v>
      </c>
      <c r="D102" s="12">
        <v>0</v>
      </c>
      <c r="E102" s="12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</row>
    <row r="103" spans="1:13" x14ac:dyDescent="0.35">
      <c r="A103" s="7" t="s">
        <v>62</v>
      </c>
      <c r="B103" t="s">
        <v>97</v>
      </c>
      <c r="C103" t="s">
        <v>185</v>
      </c>
      <c r="D103" s="12">
        <v>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</row>
    <row r="104" spans="1:13" x14ac:dyDescent="0.35">
      <c r="A104" s="7" t="s">
        <v>63</v>
      </c>
      <c r="B104" t="s">
        <v>97</v>
      </c>
      <c r="C104" t="s">
        <v>185</v>
      </c>
      <c r="D104" s="12">
        <v>0</v>
      </c>
      <c r="E104" s="12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</row>
    <row r="105" spans="1:13" x14ac:dyDescent="0.35">
      <c r="A105" s="7" t="s">
        <v>64</v>
      </c>
      <c r="B105" t="s">
        <v>97</v>
      </c>
      <c r="C105" t="s">
        <v>185</v>
      </c>
      <c r="D105" s="12">
        <v>0</v>
      </c>
      <c r="E105" s="12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</row>
    <row r="106" spans="1:13" x14ac:dyDescent="0.35">
      <c r="A106" s="7" t="s">
        <v>65</v>
      </c>
      <c r="B106" t="s">
        <v>97</v>
      </c>
      <c r="C106" t="s">
        <v>185</v>
      </c>
      <c r="D106" s="12">
        <v>0</v>
      </c>
      <c r="E106" s="12">
        <v>0</v>
      </c>
      <c r="F106" s="12">
        <v>0</v>
      </c>
      <c r="G106" s="12">
        <v>900</v>
      </c>
      <c r="H106" s="12">
        <v>2349</v>
      </c>
      <c r="I106" s="12">
        <v>655</v>
      </c>
      <c r="J106" s="12">
        <v>2252</v>
      </c>
      <c r="K106" s="12">
        <v>2780</v>
      </c>
      <c r="L106" s="12">
        <v>5834</v>
      </c>
      <c r="M106" s="12">
        <v>4156</v>
      </c>
    </row>
    <row r="107" spans="1:13" x14ac:dyDescent="0.35">
      <c r="A107" s="7" t="s">
        <v>66</v>
      </c>
      <c r="B107" t="s">
        <v>97</v>
      </c>
      <c r="C107" t="s">
        <v>185</v>
      </c>
      <c r="D107" s="12">
        <v>0</v>
      </c>
      <c r="E107" s="12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</row>
    <row r="108" spans="1:13" x14ac:dyDescent="0.35">
      <c r="A108" s="7" t="s">
        <v>67</v>
      </c>
      <c r="B108" t="s">
        <v>97</v>
      </c>
      <c r="C108" t="s">
        <v>185</v>
      </c>
      <c r="D108" s="12">
        <v>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</row>
    <row r="109" spans="1:13" x14ac:dyDescent="0.35">
      <c r="A109" s="7" t="s">
        <v>68</v>
      </c>
      <c r="B109" t="s">
        <v>97</v>
      </c>
      <c r="C109" t="s">
        <v>185</v>
      </c>
      <c r="D109" s="12">
        <v>0</v>
      </c>
      <c r="E109" s="12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</row>
    <row r="110" spans="1:13" x14ac:dyDescent="0.35">
      <c r="A110" s="7" t="s">
        <v>69</v>
      </c>
      <c r="B110" t="s">
        <v>97</v>
      </c>
      <c r="C110" t="s">
        <v>185</v>
      </c>
      <c r="D110" s="12">
        <v>0</v>
      </c>
      <c r="E110" s="12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</row>
    <row r="111" spans="1:13" x14ac:dyDescent="0.35">
      <c r="A111" s="7" t="s">
        <v>70</v>
      </c>
      <c r="B111" t="s">
        <v>97</v>
      </c>
      <c r="C111" t="s">
        <v>185</v>
      </c>
      <c r="D111" s="12">
        <v>0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</row>
    <row r="112" spans="1:13" x14ac:dyDescent="0.35">
      <c r="A112" s="7" t="s">
        <v>71</v>
      </c>
      <c r="B112" t="s">
        <v>97</v>
      </c>
      <c r="C112" t="s">
        <v>185</v>
      </c>
      <c r="D112" s="12">
        <v>0</v>
      </c>
      <c r="E112" s="12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</row>
    <row r="113" spans="1:13" x14ac:dyDescent="0.35">
      <c r="A113" s="7" t="s">
        <v>72</v>
      </c>
      <c r="B113" t="s">
        <v>97</v>
      </c>
      <c r="C113" t="s">
        <v>185</v>
      </c>
      <c r="D113" s="12">
        <v>0</v>
      </c>
      <c r="E113" s="12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</row>
    <row r="114" spans="1:13" x14ac:dyDescent="0.35">
      <c r="A114" s="7" t="s">
        <v>73</v>
      </c>
      <c r="B114" t="s">
        <v>97</v>
      </c>
      <c r="C114" t="s">
        <v>185</v>
      </c>
      <c r="D114" s="12">
        <v>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</row>
    <row r="115" spans="1:13" x14ac:dyDescent="0.35">
      <c r="A115" s="7" t="s">
        <v>74</v>
      </c>
      <c r="B115" t="s">
        <v>97</v>
      </c>
      <c r="C115" t="s">
        <v>185</v>
      </c>
      <c r="D115" s="12">
        <v>0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</row>
    <row r="116" spans="1:13" x14ac:dyDescent="0.35">
      <c r="A116" s="7" t="s">
        <v>75</v>
      </c>
      <c r="B116" t="s">
        <v>97</v>
      </c>
      <c r="C116" t="s">
        <v>185</v>
      </c>
      <c r="D116" s="12">
        <v>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</row>
    <row r="117" spans="1:13" x14ac:dyDescent="0.35">
      <c r="A117" s="7" t="s">
        <v>76</v>
      </c>
      <c r="B117" t="s">
        <v>97</v>
      </c>
      <c r="C117" t="s">
        <v>185</v>
      </c>
      <c r="D117" s="12">
        <v>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</row>
    <row r="118" spans="1:13" x14ac:dyDescent="0.35">
      <c r="A118" s="7" t="s">
        <v>77</v>
      </c>
      <c r="B118" t="s">
        <v>97</v>
      </c>
      <c r="C118" t="s">
        <v>185</v>
      </c>
      <c r="D118" s="12">
        <v>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</row>
    <row r="119" spans="1:13" x14ac:dyDescent="0.35">
      <c r="A119" s="7" t="s">
        <v>78</v>
      </c>
      <c r="B119" t="s">
        <v>97</v>
      </c>
      <c r="C119" t="s">
        <v>185</v>
      </c>
      <c r="D119" s="12">
        <v>0</v>
      </c>
      <c r="E119" s="12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</row>
    <row r="120" spans="1:13" x14ac:dyDescent="0.35">
      <c r="A120" s="7" t="s">
        <v>3</v>
      </c>
      <c r="B120" t="s">
        <v>97</v>
      </c>
      <c r="C120" t="s">
        <v>185</v>
      </c>
      <c r="D120" s="12">
        <v>0</v>
      </c>
      <c r="E120" s="12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</row>
    <row r="121" spans="1:13" x14ac:dyDescent="0.35">
      <c r="A121" s="7" t="s">
        <v>4</v>
      </c>
      <c r="B121" t="s">
        <v>97</v>
      </c>
      <c r="C121" t="s">
        <v>185</v>
      </c>
      <c r="D121" s="12">
        <v>71551</v>
      </c>
      <c r="E121" s="12">
        <v>41233</v>
      </c>
      <c r="F121" s="12">
        <v>70138</v>
      </c>
      <c r="G121" s="12">
        <v>86512</v>
      </c>
      <c r="H121" s="12">
        <v>90500</v>
      </c>
      <c r="I121" s="12">
        <v>91482</v>
      </c>
      <c r="J121" s="12">
        <v>99559</v>
      </c>
      <c r="K121" s="12">
        <v>85982</v>
      </c>
      <c r="L121" s="12">
        <v>90494</v>
      </c>
      <c r="M121" s="12">
        <v>93135</v>
      </c>
    </row>
    <row r="122" spans="1:13" x14ac:dyDescent="0.35">
      <c r="A122" s="7" t="s">
        <v>79</v>
      </c>
      <c r="B122" t="s">
        <v>97</v>
      </c>
      <c r="C122" t="s">
        <v>185</v>
      </c>
      <c r="D122" s="12">
        <v>79821</v>
      </c>
      <c r="E122" s="12">
        <v>62986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</row>
    <row r="123" spans="1:13" x14ac:dyDescent="0.35">
      <c r="A123" s="7" t="s">
        <v>80</v>
      </c>
      <c r="B123" t="s">
        <v>97</v>
      </c>
      <c r="C123" t="s">
        <v>185</v>
      </c>
      <c r="D123" s="12">
        <v>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</row>
    <row r="124" spans="1:13" x14ac:dyDescent="0.35">
      <c r="A124" s="7" t="s">
        <v>81</v>
      </c>
      <c r="B124" t="s">
        <v>97</v>
      </c>
      <c r="C124" t="s">
        <v>185</v>
      </c>
      <c r="D124" s="12">
        <v>0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</row>
    <row r="125" spans="1:13" x14ac:dyDescent="0.35">
      <c r="A125" s="7" t="s">
        <v>82</v>
      </c>
      <c r="B125" t="s">
        <v>97</v>
      </c>
      <c r="C125" t="s">
        <v>185</v>
      </c>
      <c r="D125" s="12">
        <v>864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11164</v>
      </c>
      <c r="M125" s="12">
        <v>16233</v>
      </c>
    </row>
    <row r="126" spans="1:13" x14ac:dyDescent="0.35">
      <c r="A126" s="7" t="s">
        <v>83</v>
      </c>
      <c r="B126" t="s">
        <v>97</v>
      </c>
      <c r="C126" t="s">
        <v>185</v>
      </c>
      <c r="D126" s="12">
        <v>0</v>
      </c>
      <c r="E126" s="12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</row>
    <row r="127" spans="1:13" x14ac:dyDescent="0.35">
      <c r="A127" s="7" t="s">
        <v>84</v>
      </c>
      <c r="B127" t="s">
        <v>97</v>
      </c>
      <c r="C127" t="s">
        <v>185</v>
      </c>
      <c r="D127" s="12">
        <v>0</v>
      </c>
      <c r="E127" s="12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</row>
    <row r="128" spans="1:13" x14ac:dyDescent="0.35">
      <c r="A128" s="7" t="s">
        <v>85</v>
      </c>
      <c r="B128" t="s">
        <v>97</v>
      </c>
      <c r="C128" t="s">
        <v>185</v>
      </c>
      <c r="D128" s="12">
        <v>0</v>
      </c>
      <c r="E128" s="12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</row>
    <row r="129" spans="1:13" x14ac:dyDescent="0.35">
      <c r="A129" s="7" t="s">
        <v>86</v>
      </c>
      <c r="B129" t="s">
        <v>97</v>
      </c>
      <c r="C129" t="s">
        <v>185</v>
      </c>
      <c r="D129" s="12">
        <v>0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</row>
    <row r="130" spans="1:13" x14ac:dyDescent="0.35">
      <c r="A130" s="7" t="s">
        <v>87</v>
      </c>
      <c r="B130" t="s">
        <v>97</v>
      </c>
      <c r="C130" t="s">
        <v>185</v>
      </c>
      <c r="D130" s="12">
        <v>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</row>
    <row r="131" spans="1:13" x14ac:dyDescent="0.35">
      <c r="A131" s="7" t="s">
        <v>88</v>
      </c>
      <c r="B131" t="s">
        <v>97</v>
      </c>
      <c r="C131" t="s">
        <v>185</v>
      </c>
      <c r="D131" s="12">
        <v>0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0</v>
      </c>
      <c r="M131" s="12">
        <v>0</v>
      </c>
    </row>
    <row r="132" spans="1:13" x14ac:dyDescent="0.35">
      <c r="A132" s="7" t="s">
        <v>89</v>
      </c>
      <c r="B132" t="s">
        <v>97</v>
      </c>
      <c r="C132" t="s">
        <v>185</v>
      </c>
      <c r="D132" s="12">
        <v>0</v>
      </c>
      <c r="E132" s="12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</row>
    <row r="133" spans="1:13" x14ac:dyDescent="0.35">
      <c r="A133" s="7" t="s">
        <v>90</v>
      </c>
      <c r="B133" t="s">
        <v>97</v>
      </c>
      <c r="C133" t="s">
        <v>185</v>
      </c>
      <c r="D133" s="12">
        <v>0</v>
      </c>
      <c r="E133" s="12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</row>
    <row r="134" spans="1:13" x14ac:dyDescent="0.35">
      <c r="A134" s="7" t="s">
        <v>91</v>
      </c>
      <c r="B134" t="s">
        <v>97</v>
      </c>
      <c r="C134" t="s">
        <v>185</v>
      </c>
      <c r="D134" s="12">
        <v>0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</row>
    <row r="135" spans="1:13" x14ac:dyDescent="0.35">
      <c r="A135" s="7" t="s">
        <v>92</v>
      </c>
      <c r="B135" t="s">
        <v>97</v>
      </c>
      <c r="C135" t="s">
        <v>185</v>
      </c>
      <c r="D135" s="12">
        <v>0</v>
      </c>
      <c r="E135" s="12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</row>
    <row r="136" spans="1:13" x14ac:dyDescent="0.35">
      <c r="A136" s="7" t="s">
        <v>93</v>
      </c>
      <c r="B136" t="s">
        <v>97</v>
      </c>
      <c r="C136" t="s">
        <v>185</v>
      </c>
      <c r="D136" s="12">
        <v>0</v>
      </c>
      <c r="E136" s="12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</row>
    <row r="137" spans="1:13" x14ac:dyDescent="0.35">
      <c r="A137" s="7" t="s">
        <v>94</v>
      </c>
      <c r="B137" t="s">
        <v>97</v>
      </c>
      <c r="C137" t="s">
        <v>185</v>
      </c>
      <c r="D137" s="12">
        <v>0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2">
        <v>0</v>
      </c>
    </row>
    <row r="138" spans="1:13" x14ac:dyDescent="0.35">
      <c r="A138" s="7" t="s">
        <v>95</v>
      </c>
      <c r="B138" t="s">
        <v>97</v>
      </c>
      <c r="C138" t="s">
        <v>185</v>
      </c>
      <c r="D138" s="12">
        <v>15673</v>
      </c>
      <c r="E138" s="12">
        <v>787</v>
      </c>
      <c r="F138" s="12">
        <v>20708</v>
      </c>
      <c r="G138" s="12">
        <v>16550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</row>
    <row r="139" spans="1:13" x14ac:dyDescent="0.35">
      <c r="A139" s="7" t="s">
        <v>96</v>
      </c>
      <c r="B139" t="s">
        <v>97</v>
      </c>
      <c r="C139" t="s">
        <v>185</v>
      </c>
      <c r="D139" s="12">
        <v>0</v>
      </c>
      <c r="E139" s="12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</row>
    <row r="140" spans="1:13" x14ac:dyDescent="0.35">
      <c r="A140" s="7" t="s">
        <v>98</v>
      </c>
      <c r="B140" t="s">
        <v>130</v>
      </c>
      <c r="C140" t="s">
        <v>185</v>
      </c>
      <c r="D140" s="12">
        <f>VLOOKUP(A140,'[9]Exhibit B2 - Town'!B$8:M$44,10,FALSE)</f>
        <v>0</v>
      </c>
      <c r="E140" s="12">
        <f>VLOOKUP(A140,'[1]Exhibit B2'!C$170:Z$214,19,FALSE)</f>
        <v>0</v>
      </c>
      <c r="F140" s="12">
        <f>VLOOKUP(A140,'[2]Exhibit B2'!C$170:Z$214,19,FALSE)</f>
        <v>0</v>
      </c>
      <c r="G140" s="12">
        <f>VLOOKUP(A140,'[3]Exhibit B2'!C$167:Z$214,19,FALSE)</f>
        <v>0</v>
      </c>
      <c r="H140" s="12">
        <f>VLOOKUP(A140,'[4]Exhibit B2'!C$160:Z$214,19,FALSE)</f>
        <v>0</v>
      </c>
      <c r="I140" s="12">
        <f>VLOOKUP(A140,'[5]Exhibit B2'!C$160:Z$214,19,FALSE)</f>
        <v>0</v>
      </c>
      <c r="J140" s="12">
        <f>VLOOKUP(A140,'[6]Exhibit B2'!C$156:Z$200,19,FALSE)</f>
        <v>0</v>
      </c>
      <c r="K140" s="12">
        <f>VLOOKUP(A140,'[7]Exhibit B2'!C$167:Z$211,19,FALSE)</f>
        <v>0</v>
      </c>
      <c r="L140" s="12">
        <f>VLOOKUP(A140,'[8]Exhibit B2'!C$159:Z$211,19,FALSE)</f>
        <v>0</v>
      </c>
      <c r="M140" s="12">
        <v>0</v>
      </c>
    </row>
    <row r="141" spans="1:13" x14ac:dyDescent="0.35">
      <c r="A141" s="7" t="s">
        <v>99</v>
      </c>
      <c r="B141" t="s">
        <v>130</v>
      </c>
      <c r="C141" t="s">
        <v>185</v>
      </c>
      <c r="D141" s="12">
        <f>VLOOKUP(A141,'[9]Exhibit B2 - Town'!B$8:M$44,10,FALSE)</f>
        <v>0</v>
      </c>
      <c r="E141" s="12">
        <f>VLOOKUP(A141,'[1]Exhibit B2'!C$170:Z$214,19,FALSE)</f>
        <v>0</v>
      </c>
      <c r="F141" s="12">
        <f>VLOOKUP(A141,'[2]Exhibit B2'!C$170:Z$214,19,FALSE)</f>
        <v>0</v>
      </c>
      <c r="G141" s="12">
        <f>VLOOKUP(A141,'[3]Exhibit B2'!C$167:Z$214,19,FALSE)</f>
        <v>0</v>
      </c>
      <c r="H141" s="12">
        <f>VLOOKUP(A141,'[4]Exhibit B2'!C$160:Z$214,19,FALSE)</f>
        <v>0</v>
      </c>
      <c r="I141" s="12">
        <f>VLOOKUP(A141,'[5]Exhibit B2'!C$160:Z$214,19,FALSE)</f>
        <v>0</v>
      </c>
      <c r="J141" s="12">
        <f>VLOOKUP(A141,'[6]Exhibit B2'!C$156:Z$200,19,FALSE)</f>
        <v>0</v>
      </c>
      <c r="K141" s="12">
        <f>VLOOKUP(A141,'[7]Exhibit B2'!C$167:Z$211,19,FALSE)</f>
        <v>0</v>
      </c>
      <c r="L141" s="12">
        <f>VLOOKUP(A141,'[8]Exhibit B2'!C$159:Z$211,19,FALSE)</f>
        <v>0</v>
      </c>
      <c r="M141" s="12">
        <v>0</v>
      </c>
    </row>
    <row r="142" spans="1:13" x14ac:dyDescent="0.35">
      <c r="A142" s="7" t="s">
        <v>15</v>
      </c>
      <c r="B142" t="s">
        <v>130</v>
      </c>
      <c r="C142" t="s">
        <v>185</v>
      </c>
      <c r="D142" s="12">
        <f>VLOOKUP(A142,'[9]Exhibit B2 - Town'!B$8:M$44,10,FALSE)</f>
        <v>0</v>
      </c>
      <c r="E142" s="12">
        <f>VLOOKUP(A142,'[1]Exhibit B2'!C$170:Z$214,19,FALSE)</f>
        <v>0</v>
      </c>
      <c r="F142" s="12">
        <f>VLOOKUP(A142,'[2]Exhibit B2'!C$170:Z$214,19,FALSE)</f>
        <v>0</v>
      </c>
      <c r="G142" s="12">
        <f>VLOOKUP(A142,'[3]Exhibit B2'!C$167:Z$214,19,FALSE)</f>
        <v>0</v>
      </c>
      <c r="H142" s="12">
        <f>VLOOKUP(A142,'[4]Exhibit B2'!C$160:Z$214,19,FALSE)</f>
        <v>0</v>
      </c>
      <c r="I142" s="12">
        <f>VLOOKUP(A142,'[5]Exhibit B2'!C$160:Z$214,19,FALSE)</f>
        <v>0</v>
      </c>
      <c r="J142" s="12">
        <f>VLOOKUP(A142,'[6]Exhibit B2'!C$156:Z$200,19,FALSE)</f>
        <v>0</v>
      </c>
      <c r="K142" s="12">
        <f>VLOOKUP(A142,'[7]Exhibit B2'!C$167:Z$211,19,FALSE)</f>
        <v>0</v>
      </c>
      <c r="L142" s="12">
        <f>VLOOKUP(A142,'[8]Exhibit B2'!C$159:Z$211,19,FALSE)</f>
        <v>0</v>
      </c>
      <c r="M142" s="12"/>
    </row>
    <row r="143" spans="1:13" x14ac:dyDescent="0.35">
      <c r="A143" s="7" t="s">
        <v>100</v>
      </c>
      <c r="B143" t="s">
        <v>130</v>
      </c>
      <c r="C143" t="s">
        <v>185</v>
      </c>
      <c r="D143" s="12">
        <f>VLOOKUP(A143,'[9]Exhibit B2 - Town'!B$8:M$44,10,FALSE)</f>
        <v>0</v>
      </c>
      <c r="E143" s="12">
        <f>VLOOKUP(A143,'[1]Exhibit B2'!C$170:Z$214,19,FALSE)</f>
        <v>0</v>
      </c>
      <c r="F143" s="12">
        <f>VLOOKUP(A143,'[2]Exhibit B2'!C$170:Z$214,19,FALSE)</f>
        <v>0</v>
      </c>
      <c r="G143" s="12">
        <f>VLOOKUP(A143,'[3]Exhibit B2'!C$167:Z$214,19,FALSE)</f>
        <v>0</v>
      </c>
      <c r="H143" s="12">
        <f>VLOOKUP(A143,'[4]Exhibit B2'!C$160:Z$214,19,FALSE)</f>
        <v>0</v>
      </c>
      <c r="I143" s="12">
        <f>VLOOKUP(A143,'[5]Exhibit B2'!C$160:Z$214,19,FALSE)</f>
        <v>0</v>
      </c>
      <c r="J143" s="12">
        <f>VLOOKUP(A143,'[6]Exhibit B2'!C$156:Z$200,19,FALSE)</f>
        <v>0</v>
      </c>
      <c r="K143" s="12">
        <f>VLOOKUP(A143,'[7]Exhibit B2'!C$167:Z$211,19,FALSE)</f>
        <v>0</v>
      </c>
      <c r="L143" s="12">
        <f>VLOOKUP(A143,'[8]Exhibit B2'!C$159:Z$211,19,FALSE)</f>
        <v>0</v>
      </c>
      <c r="M143" s="12">
        <v>0</v>
      </c>
    </row>
    <row r="144" spans="1:13" x14ac:dyDescent="0.35">
      <c r="A144" s="7" t="s">
        <v>101</v>
      </c>
      <c r="B144" t="s">
        <v>130</v>
      </c>
      <c r="C144" t="s">
        <v>185</v>
      </c>
      <c r="D144" s="12">
        <f>VLOOKUP(A144,'[9]Exhibit B2 - Town'!B$8:M$44,10,FALSE)</f>
        <v>0</v>
      </c>
      <c r="E144" s="12">
        <f>VLOOKUP(A144,'[1]Exhibit B2'!C$170:Z$214,19,FALSE)</f>
        <v>5760</v>
      </c>
      <c r="F144" s="12">
        <f>VLOOKUP(A144,'[2]Exhibit B2'!C$170:Z$214,19,FALSE)</f>
        <v>0</v>
      </c>
      <c r="G144" s="12">
        <f>VLOOKUP(A144,'[3]Exhibit B2'!C$167:Z$214,19,FALSE)</f>
        <v>0</v>
      </c>
      <c r="H144" s="12">
        <f>VLOOKUP(A144,'[4]Exhibit B2'!C$160:Z$214,19,FALSE)</f>
        <v>0</v>
      </c>
      <c r="I144" s="12">
        <f>VLOOKUP(A144,'[5]Exhibit B2'!C$160:Z$214,19,FALSE)</f>
        <v>0</v>
      </c>
      <c r="J144" s="12">
        <f>VLOOKUP(A144,'[6]Exhibit B2'!C$156:Z$200,19,FALSE)</f>
        <v>0</v>
      </c>
      <c r="K144" s="12">
        <f>VLOOKUP(A144,'[7]Exhibit B2'!C$167:Z$211,19,FALSE)</f>
        <v>0</v>
      </c>
      <c r="L144" s="12">
        <f>VLOOKUP(A144,'[8]Exhibit B2'!C$159:Z$211,19,FALSE)</f>
        <v>0</v>
      </c>
      <c r="M144" s="12">
        <v>0</v>
      </c>
    </row>
    <row r="145" spans="1:13" x14ac:dyDescent="0.35">
      <c r="A145" s="7" t="s">
        <v>102</v>
      </c>
      <c r="B145" t="s">
        <v>130</v>
      </c>
      <c r="C145" t="s">
        <v>185</v>
      </c>
      <c r="D145" s="12">
        <f>VLOOKUP(A145,'[9]Exhibit B2 - Town'!B$8:M$44,10,FALSE)</f>
        <v>0</v>
      </c>
      <c r="E145" s="12">
        <f>VLOOKUP(A145,'[1]Exhibit B2'!C$170:Z$214,19,FALSE)</f>
        <v>0</v>
      </c>
      <c r="F145" s="12">
        <f>VLOOKUP(A145,'[2]Exhibit B2'!C$170:Z$214,19,FALSE)</f>
        <v>0</v>
      </c>
      <c r="G145" s="12">
        <f>VLOOKUP(A145,'[3]Exhibit B2'!C$167:Z$214,19,FALSE)</f>
        <v>0</v>
      </c>
      <c r="H145" s="12">
        <f>VLOOKUP(A145,'[4]Exhibit B2'!C$160:Z$214,19,FALSE)</f>
        <v>0</v>
      </c>
      <c r="I145" s="12">
        <f>VLOOKUP(A145,'[5]Exhibit B2'!C$160:Z$214,19,FALSE)</f>
        <v>0</v>
      </c>
      <c r="J145" s="12">
        <f>VLOOKUP(A145,'[6]Exhibit B2'!C$156:Z$200,19,FALSE)</f>
        <v>0</v>
      </c>
      <c r="K145" s="12">
        <f>VLOOKUP(A145,'[7]Exhibit B2'!C$167:Z$211,19,FALSE)</f>
        <v>0</v>
      </c>
      <c r="L145" s="12">
        <f>VLOOKUP(A145,'[8]Exhibit B2'!C$159:Z$211,19,FALSE)</f>
        <v>0</v>
      </c>
      <c r="M145" s="12">
        <v>0</v>
      </c>
    </row>
    <row r="146" spans="1:13" x14ac:dyDescent="0.35">
      <c r="A146" s="7" t="s">
        <v>103</v>
      </c>
      <c r="B146" t="s">
        <v>130</v>
      </c>
      <c r="C146" t="s">
        <v>185</v>
      </c>
      <c r="D146" s="12"/>
      <c r="E146" s="12">
        <f>VLOOKUP(A146,'[1]Exhibit B2'!C$170:Z$214,19,FALSE)</f>
        <v>0</v>
      </c>
      <c r="F146" s="12">
        <f>VLOOKUP(A146,'[2]Exhibit B2'!C$170:Z$214,19,FALSE)</f>
        <v>0</v>
      </c>
      <c r="G146" s="12">
        <f>VLOOKUP(A146,'[3]Exhibit B2'!C$167:Z$214,19,FALSE)</f>
        <v>0</v>
      </c>
      <c r="H146" s="12">
        <f>VLOOKUP(A146,'[4]Exhibit B2'!C$160:Z$214,19,FALSE)</f>
        <v>0</v>
      </c>
      <c r="I146" s="12">
        <f>VLOOKUP(A146,'[5]Exhibit B2'!C$160:Z$214,19,FALSE)</f>
        <v>0</v>
      </c>
      <c r="J146" s="12">
        <f>VLOOKUP(A146,'[6]Exhibit B2'!C$156:Z$200,19,FALSE)</f>
        <v>0</v>
      </c>
      <c r="K146" s="12">
        <f>VLOOKUP(A146,'[7]Exhibit B2'!C$167:Z$211,19,FALSE)</f>
        <v>0</v>
      </c>
      <c r="L146" s="12">
        <f>VLOOKUP(A146,'[8]Exhibit B2'!C$159:Z$211,19,FALSE)</f>
        <v>0</v>
      </c>
      <c r="M146" s="12">
        <v>0</v>
      </c>
    </row>
    <row r="147" spans="1:13" x14ac:dyDescent="0.35">
      <c r="A147" s="7" t="s">
        <v>104</v>
      </c>
      <c r="B147" t="s">
        <v>130</v>
      </c>
      <c r="C147" t="s">
        <v>185</v>
      </c>
      <c r="D147" s="12">
        <f>VLOOKUP(A147,'[9]Exhibit B2 - Town'!B$8:M$44,10,FALSE)</f>
        <v>0</v>
      </c>
      <c r="E147" s="12">
        <f>VLOOKUP(A147,'[1]Exhibit B2'!C$170:Z$214,19,FALSE)</f>
        <v>0</v>
      </c>
      <c r="F147" s="12">
        <f>VLOOKUP(A147,'[2]Exhibit B2'!C$170:Z$214,19,FALSE)</f>
        <v>0</v>
      </c>
      <c r="G147" s="12">
        <f>VLOOKUP(A147,'[3]Exhibit B2'!C$167:Z$214,19,FALSE)</f>
        <v>0</v>
      </c>
      <c r="H147" s="12">
        <f>VLOOKUP(A147,'[4]Exhibit B2'!C$160:Z$214,19,FALSE)</f>
        <v>0</v>
      </c>
      <c r="I147" s="12">
        <f>VLOOKUP(A147,'[5]Exhibit B2'!C$160:Z$214,19,FALSE)</f>
        <v>0</v>
      </c>
      <c r="J147" s="12">
        <f>VLOOKUP(A147,'[6]Exhibit B2'!C$156:Z$200,19,FALSE)</f>
        <v>0</v>
      </c>
      <c r="K147" s="12">
        <f>VLOOKUP(A147,'[7]Exhibit B2'!C$167:Z$211,19,FALSE)</f>
        <v>0</v>
      </c>
      <c r="L147" s="12">
        <f>VLOOKUP(A147,'[8]Exhibit B2'!C$159:Z$211,19,FALSE)</f>
        <v>0</v>
      </c>
      <c r="M147" s="12">
        <v>0</v>
      </c>
    </row>
    <row r="148" spans="1:13" x14ac:dyDescent="0.35">
      <c r="A148" s="7" t="s">
        <v>105</v>
      </c>
      <c r="B148" t="s">
        <v>130</v>
      </c>
      <c r="C148" t="s">
        <v>185</v>
      </c>
      <c r="D148" s="12">
        <f>VLOOKUP(A148,'[9]Exhibit B2 - Town'!B$8:M$44,10,FALSE)</f>
        <v>0</v>
      </c>
      <c r="E148" s="12">
        <f>VLOOKUP(A148,'[1]Exhibit B2'!C$170:Z$214,19,FALSE)</f>
        <v>0</v>
      </c>
      <c r="F148" s="12">
        <f>VLOOKUP(A148,'[2]Exhibit B2'!C$170:Z$214,19,FALSE)</f>
        <v>0</v>
      </c>
      <c r="G148" s="12">
        <f>VLOOKUP(A148,'[3]Exhibit B2'!C$167:Z$214,19,FALSE)</f>
        <v>0</v>
      </c>
      <c r="H148" s="12">
        <f>VLOOKUP(A148,'[4]Exhibit B2'!C$160:Z$214,19,FALSE)</f>
        <v>0</v>
      </c>
      <c r="I148" s="12">
        <f>VLOOKUP(A148,'[5]Exhibit B2'!C$160:Z$214,19,FALSE)</f>
        <v>0</v>
      </c>
      <c r="J148" s="12">
        <f>VLOOKUP(A148,'[6]Exhibit B2'!C$156:Z$200,19,FALSE)</f>
        <v>0</v>
      </c>
      <c r="K148" s="12">
        <f>VLOOKUP(A148,'[7]Exhibit B2'!C$167:Z$211,19,FALSE)</f>
        <v>0</v>
      </c>
      <c r="L148" s="12">
        <f>VLOOKUP(A148,'[8]Exhibit B2'!C$159:Z$211,19,FALSE)</f>
        <v>0</v>
      </c>
      <c r="M148" s="12">
        <v>0</v>
      </c>
    </row>
    <row r="149" spans="1:13" x14ac:dyDescent="0.35">
      <c r="A149" s="7" t="s">
        <v>106</v>
      </c>
      <c r="B149" t="s">
        <v>130</v>
      </c>
      <c r="C149" t="s">
        <v>185</v>
      </c>
      <c r="D149" s="12">
        <f>VLOOKUP(A149,'[9]Exhibit B2 - Town'!B$8:M$44,10,FALSE)</f>
        <v>0</v>
      </c>
      <c r="E149" s="12">
        <f>VLOOKUP(A149,'[1]Exhibit B2'!C$170:Z$214,19,FALSE)</f>
        <v>0</v>
      </c>
      <c r="F149" s="12">
        <f>VLOOKUP(A149,'[2]Exhibit B2'!C$170:Z$214,19,FALSE)</f>
        <v>0</v>
      </c>
      <c r="G149" s="12">
        <f>VLOOKUP(A149,'[3]Exhibit B2'!C$167:Z$214,19,FALSE)</f>
        <v>0</v>
      </c>
      <c r="H149" s="12">
        <f>VLOOKUP(A149,'[4]Exhibit B2'!C$160:Z$214,19,FALSE)</f>
        <v>0</v>
      </c>
      <c r="I149" s="12">
        <f>VLOOKUP(A149,'[5]Exhibit B2'!C$160:Z$214,19,FALSE)</f>
        <v>0</v>
      </c>
      <c r="J149" s="12">
        <f>VLOOKUP(A149,'[6]Exhibit B2'!C$156:Z$200,19,FALSE)</f>
        <v>0</v>
      </c>
      <c r="K149" s="12">
        <f>VLOOKUP(A149,'[7]Exhibit B2'!C$167:Z$211,19,FALSE)</f>
        <v>0</v>
      </c>
      <c r="L149" s="12">
        <f>VLOOKUP(A149,'[8]Exhibit B2'!C$159:Z$211,19,FALSE)</f>
        <v>0</v>
      </c>
      <c r="M149" s="12">
        <v>0</v>
      </c>
    </row>
    <row r="150" spans="1:13" x14ac:dyDescent="0.35">
      <c r="A150" s="7" t="s">
        <v>107</v>
      </c>
      <c r="B150" t="s">
        <v>130</v>
      </c>
      <c r="C150" t="s">
        <v>185</v>
      </c>
      <c r="D150" s="12">
        <f>VLOOKUP(A150,'[9]Exhibit B2 - Town'!B$8:M$44,10,FALSE)</f>
        <v>0</v>
      </c>
      <c r="E150" s="12">
        <f>VLOOKUP(A150,'[1]Exhibit B2'!C$170:Z$214,19,FALSE)</f>
        <v>0</v>
      </c>
      <c r="F150" s="12">
        <f>VLOOKUP(A150,'[2]Exhibit B2'!C$170:Z$214,19,FALSE)</f>
        <v>0</v>
      </c>
      <c r="G150" s="12">
        <f>VLOOKUP(A150,'[3]Exhibit B2'!C$167:Z$214,19,FALSE)</f>
        <v>0</v>
      </c>
      <c r="H150" s="12">
        <f>VLOOKUP(A150,'[4]Exhibit B2'!C$160:Z$214,19,FALSE)</f>
        <v>0</v>
      </c>
      <c r="I150" s="12">
        <f>VLOOKUP(A150,'[5]Exhibit B2'!C$160:Z$214,19,FALSE)</f>
        <v>0</v>
      </c>
      <c r="J150" s="12">
        <f>VLOOKUP(A150,'[6]Exhibit B2'!C$156:Z$200,19,FALSE)</f>
        <v>0</v>
      </c>
      <c r="K150" s="12">
        <f>VLOOKUP(A150,'[7]Exhibit B2'!C$167:Z$211,19,FALSE)</f>
        <v>0</v>
      </c>
      <c r="L150" s="12">
        <f>VLOOKUP(A150,'[8]Exhibit B2'!C$159:Z$211,19,FALSE)</f>
        <v>0</v>
      </c>
      <c r="M150" s="12">
        <v>0</v>
      </c>
    </row>
    <row r="151" spans="1:13" x14ac:dyDescent="0.35">
      <c r="A151" s="7" t="s">
        <v>108</v>
      </c>
      <c r="B151" t="s">
        <v>130</v>
      </c>
      <c r="C151" t="s">
        <v>185</v>
      </c>
      <c r="D151" s="12">
        <f>VLOOKUP(A151,'[9]Exhibit B2 - Town'!B$8:M$44,10,FALSE)</f>
        <v>0</v>
      </c>
      <c r="E151" s="12">
        <f>VLOOKUP(A151,'[1]Exhibit B2'!C$170:Z$214,19,FALSE)</f>
        <v>0</v>
      </c>
      <c r="F151" s="12">
        <f>VLOOKUP(A151,'[2]Exhibit B2'!C$170:Z$214,19,FALSE)</f>
        <v>0</v>
      </c>
      <c r="G151" s="12">
        <f>VLOOKUP(A151,'[3]Exhibit B2'!C$167:Z$214,19,FALSE)</f>
        <v>0</v>
      </c>
      <c r="H151" s="12">
        <f>VLOOKUP(A151,'[4]Exhibit B2'!C$160:Z$214,19,FALSE)</f>
        <v>0</v>
      </c>
      <c r="I151" s="12">
        <f>VLOOKUP(A151,'[5]Exhibit B2'!C$160:Z$214,19,FALSE)</f>
        <v>0</v>
      </c>
      <c r="J151" s="12">
        <f>VLOOKUP(A151,'[6]Exhibit B2'!C$156:Z$200,19,FALSE)</f>
        <v>0</v>
      </c>
      <c r="K151" s="12">
        <f>VLOOKUP(A151,'[7]Exhibit B2'!C$167:Z$211,19,FALSE)</f>
        <v>0</v>
      </c>
      <c r="L151" s="12">
        <f>VLOOKUP(A151,'[8]Exhibit B2'!C$159:Z$211,19,FALSE)</f>
        <v>0</v>
      </c>
      <c r="M151" s="12">
        <v>0</v>
      </c>
    </row>
    <row r="152" spans="1:13" x14ac:dyDescent="0.35">
      <c r="A152" s="7" t="s">
        <v>109</v>
      </c>
      <c r="B152" t="s">
        <v>130</v>
      </c>
      <c r="C152" t="s">
        <v>185</v>
      </c>
      <c r="D152" s="12">
        <f>VLOOKUP(A152,'[9]Exhibit B2 - Town'!B$8:M$44,10,FALSE)</f>
        <v>0</v>
      </c>
      <c r="E152" s="12">
        <f>VLOOKUP(A152,'[1]Exhibit B2'!C$170:Z$214,19,FALSE)</f>
        <v>0</v>
      </c>
      <c r="F152" s="12">
        <f>VLOOKUP(A152,'[2]Exhibit B2'!C$170:Z$214,19,FALSE)</f>
        <v>0</v>
      </c>
      <c r="G152" s="12">
        <f>VLOOKUP(A152,'[3]Exhibit B2'!C$167:Z$214,19,FALSE)</f>
        <v>0</v>
      </c>
      <c r="H152" s="12">
        <f>VLOOKUP(A152,'[4]Exhibit B2'!C$160:Z$214,19,FALSE)</f>
        <v>0</v>
      </c>
      <c r="I152" s="12">
        <f>VLOOKUP(A152,'[5]Exhibit B2'!C$160:Z$214,19,FALSE)</f>
        <v>0</v>
      </c>
      <c r="J152" s="12">
        <f>VLOOKUP(A152,'[6]Exhibit B2'!C$156:Z$200,19,FALSE)</f>
        <v>0</v>
      </c>
      <c r="K152" s="12">
        <f>VLOOKUP(A152,'[7]Exhibit B2'!C$167:Z$211,19,FALSE)</f>
        <v>0</v>
      </c>
      <c r="L152" s="12">
        <f>VLOOKUP(A152,'[8]Exhibit B2'!C$159:Z$211,19,FALSE)</f>
        <v>0</v>
      </c>
      <c r="M152" s="12">
        <v>0</v>
      </c>
    </row>
    <row r="153" spans="1:13" x14ac:dyDescent="0.35">
      <c r="A153" s="7" t="s">
        <v>29</v>
      </c>
      <c r="B153" t="s">
        <v>130</v>
      </c>
      <c r="C153" t="s">
        <v>185</v>
      </c>
      <c r="D153" s="12">
        <f>VLOOKUP(A153,'[9]Exhibit B2 - Town'!B$8:M$44,10,FALSE)</f>
        <v>32766</v>
      </c>
      <c r="E153" s="12">
        <f>VLOOKUP(A153,'[1]Exhibit B2'!C$170:Z$214,19,FALSE)</f>
        <v>3713</v>
      </c>
      <c r="F153" s="12">
        <f>VLOOKUP(A153,'[2]Exhibit B2'!C$170:Z$214,19,FALSE)</f>
        <v>30997</v>
      </c>
      <c r="G153" s="12">
        <f>VLOOKUP(A153,'[3]Exhibit B2'!C$167:Z$214,19,FALSE)</f>
        <v>43569</v>
      </c>
      <c r="H153" s="12">
        <f>VLOOKUP(A153,'[4]Exhibit B2'!C$160:Z$214,19,FALSE)</f>
        <v>48154</v>
      </c>
      <c r="I153" s="12">
        <f>VLOOKUP(A153,'[5]Exhibit B2'!C$160:Z$214,19,FALSE)</f>
        <v>45244</v>
      </c>
      <c r="J153" s="12">
        <f>VLOOKUP(A153,'[6]Exhibit B2'!C$156:Z$200,19,FALSE)</f>
        <v>45367</v>
      </c>
      <c r="K153" s="12">
        <f>VLOOKUP(A153,'[7]Exhibit B2'!C$167:Z$211,19,FALSE)</f>
        <v>45275</v>
      </c>
      <c r="L153" s="12">
        <f>VLOOKUP(A153,'[8]Exhibit B2'!C$159:Z$211,19,FALSE)</f>
        <v>47138</v>
      </c>
      <c r="M153" s="12">
        <v>33488</v>
      </c>
    </row>
    <row r="154" spans="1:13" x14ac:dyDescent="0.35">
      <c r="A154" s="7" t="s">
        <v>110</v>
      </c>
      <c r="B154" t="s">
        <v>130</v>
      </c>
      <c r="C154" t="s">
        <v>185</v>
      </c>
      <c r="D154" s="12">
        <f>VLOOKUP(A154,'[9]Exhibit B2 - Town'!B$8:M$44,10,FALSE)</f>
        <v>0</v>
      </c>
      <c r="E154" s="12">
        <f>VLOOKUP(A154,'[1]Exhibit B2'!C$170:Z$214,19,FALSE)</f>
        <v>0</v>
      </c>
      <c r="F154" s="12">
        <f>VLOOKUP(A154,'[2]Exhibit B2'!C$170:Z$214,19,FALSE)</f>
        <v>0</v>
      </c>
      <c r="G154" s="12">
        <f>VLOOKUP(A154,'[3]Exhibit B2'!C$167:Z$214,19,FALSE)</f>
        <v>0</v>
      </c>
      <c r="H154" s="12">
        <f>VLOOKUP(A154,'[4]Exhibit B2'!C$160:Z$214,19,FALSE)</f>
        <v>0</v>
      </c>
      <c r="I154" s="12">
        <f>VLOOKUP(A154,'[5]Exhibit B2'!C$160:Z$214,19,FALSE)</f>
        <v>0</v>
      </c>
      <c r="J154" s="12">
        <f>VLOOKUP(A154,'[6]Exhibit B2'!C$156:Z$200,19,FALSE)</f>
        <v>0</v>
      </c>
      <c r="K154" s="12">
        <f>VLOOKUP(A154,'[7]Exhibit B2'!C$167:Z$211,19,FALSE)</f>
        <v>0</v>
      </c>
      <c r="L154" s="12">
        <f>VLOOKUP(A154,'[8]Exhibit B2'!C$159:Z$211,19,FALSE)</f>
        <v>0</v>
      </c>
      <c r="M154" s="12">
        <v>0</v>
      </c>
    </row>
    <row r="155" spans="1:13" x14ac:dyDescent="0.35">
      <c r="A155" s="7" t="s">
        <v>111</v>
      </c>
      <c r="B155" t="s">
        <v>130</v>
      </c>
      <c r="C155" t="s">
        <v>185</v>
      </c>
      <c r="D155" s="12">
        <f>VLOOKUP(A155,'[9]Exhibit B2 - Town'!B$8:M$44,10,FALSE)</f>
        <v>0</v>
      </c>
      <c r="E155" s="12">
        <f>VLOOKUP(A155,'[1]Exhibit B2'!C$170:Z$214,19,FALSE)</f>
        <v>0</v>
      </c>
      <c r="F155" s="12">
        <f>VLOOKUP(A155,'[2]Exhibit B2'!C$170:Z$214,19,FALSE)</f>
        <v>0</v>
      </c>
      <c r="G155" s="12">
        <f>VLOOKUP(A155,'[3]Exhibit B2'!C$167:Z$214,19,FALSE)</f>
        <v>0</v>
      </c>
      <c r="H155" s="12">
        <f>VLOOKUP(A155,'[4]Exhibit B2'!C$160:Z$214,19,FALSE)</f>
        <v>0</v>
      </c>
      <c r="I155" s="12">
        <f>VLOOKUP(A155,'[5]Exhibit B2'!C$160:Z$214,19,FALSE)</f>
        <v>0</v>
      </c>
      <c r="J155" s="12">
        <f>VLOOKUP(A155,'[6]Exhibit B2'!C$156:Z$200,19,FALSE)</f>
        <v>0</v>
      </c>
      <c r="K155" s="12">
        <f>VLOOKUP(A155,'[7]Exhibit B2'!C$167:Z$211,19,FALSE)</f>
        <v>0</v>
      </c>
      <c r="L155" s="12">
        <f>VLOOKUP(A155,'[8]Exhibit B2'!C$159:Z$211,19,FALSE)</f>
        <v>0</v>
      </c>
      <c r="M155" s="12">
        <v>0</v>
      </c>
    </row>
    <row r="156" spans="1:13" x14ac:dyDescent="0.35">
      <c r="A156" s="7" t="s">
        <v>112</v>
      </c>
      <c r="B156" t="s">
        <v>130</v>
      </c>
      <c r="C156" t="s">
        <v>185</v>
      </c>
      <c r="D156" s="12">
        <f>VLOOKUP(A156,'[9]Exhibit B2 - Town'!B$8:M$44,10,FALSE)</f>
        <v>0</v>
      </c>
      <c r="E156" s="12">
        <f>VLOOKUP(A156,'[1]Exhibit B2'!C$170:Z$214,19,FALSE)</f>
        <v>0</v>
      </c>
      <c r="F156" s="12">
        <f>VLOOKUP(A156,'[2]Exhibit B2'!C$170:Z$214,19,FALSE)</f>
        <v>0</v>
      </c>
      <c r="G156" s="12">
        <f>VLOOKUP(A156,'[3]Exhibit B2'!C$167:Z$214,19,FALSE)</f>
        <v>0</v>
      </c>
      <c r="H156" s="12">
        <f>VLOOKUP(A156,'[4]Exhibit B2'!C$160:Z$214,19,FALSE)</f>
        <v>0</v>
      </c>
      <c r="I156" s="12">
        <f>VLOOKUP(A156,'[5]Exhibit B2'!C$160:Z$214,19,FALSE)</f>
        <v>0</v>
      </c>
      <c r="J156" s="12">
        <f>VLOOKUP(A156,'[6]Exhibit B2'!C$156:Z$200,19,FALSE)</f>
        <v>0</v>
      </c>
      <c r="K156" s="12">
        <f>VLOOKUP(A156,'[7]Exhibit B2'!C$167:Z$211,19,FALSE)</f>
        <v>0</v>
      </c>
      <c r="L156" s="12">
        <f>VLOOKUP(A156,'[8]Exhibit B2'!C$159:Z$211,19,FALSE)</f>
        <v>0</v>
      </c>
      <c r="M156" s="12">
        <v>0</v>
      </c>
    </row>
    <row r="157" spans="1:13" x14ac:dyDescent="0.35">
      <c r="A157" s="7" t="s">
        <v>113</v>
      </c>
      <c r="B157" t="s">
        <v>130</v>
      </c>
      <c r="C157" t="s">
        <v>185</v>
      </c>
      <c r="D157" s="12">
        <f>VLOOKUP(A157,'[9]Exhibit B2 - Town'!B$8:M$44,10,FALSE)</f>
        <v>0</v>
      </c>
      <c r="E157" s="12">
        <f>VLOOKUP(A157,'[1]Exhibit B2'!C$170:Z$214,19,FALSE)</f>
        <v>0</v>
      </c>
      <c r="F157" s="12">
        <f>VLOOKUP(A157,'[2]Exhibit B2'!C$170:Z$214,19,FALSE)</f>
        <v>0</v>
      </c>
      <c r="G157" s="12">
        <f>VLOOKUP(A157,'[3]Exhibit B2'!C$167:Z$214,19,FALSE)</f>
        <v>0</v>
      </c>
      <c r="H157" s="12">
        <f>VLOOKUP(A157,'[4]Exhibit B2'!C$160:Z$214,19,FALSE)</f>
        <v>0</v>
      </c>
      <c r="I157" s="12">
        <f>VLOOKUP(A157,'[5]Exhibit B2'!C$160:Z$214,19,FALSE)</f>
        <v>0</v>
      </c>
      <c r="J157" s="12">
        <f>VLOOKUP(A157,'[6]Exhibit B2'!C$156:Z$200,19,FALSE)</f>
        <v>0</v>
      </c>
      <c r="K157" s="12">
        <f>VLOOKUP(A157,'[7]Exhibit B2'!C$167:Z$211,19,FALSE)</f>
        <v>0</v>
      </c>
      <c r="L157" s="12">
        <f>VLOOKUP(A157,'[8]Exhibit B2'!C$159:Z$211,19,FALSE)</f>
        <v>0</v>
      </c>
      <c r="M157" s="12">
        <v>0</v>
      </c>
    </row>
    <row r="158" spans="1:13" x14ac:dyDescent="0.35">
      <c r="A158" s="7" t="s">
        <v>114</v>
      </c>
      <c r="B158" t="s">
        <v>130</v>
      </c>
      <c r="C158" t="s">
        <v>185</v>
      </c>
      <c r="D158" s="12">
        <f>VLOOKUP(A158,'[9]Exhibit B2 - Town'!B$8:M$44,10,FALSE)</f>
        <v>0</v>
      </c>
      <c r="E158" s="12">
        <f>VLOOKUP(A158,'[1]Exhibit B2'!C$170:Z$214,19,FALSE)</f>
        <v>0</v>
      </c>
      <c r="F158" s="12">
        <f>VLOOKUP(A158,'[2]Exhibit B2'!C$170:Z$214,19,FALSE)</f>
        <v>0</v>
      </c>
      <c r="G158" s="12">
        <f>VLOOKUP(A158,'[3]Exhibit B2'!C$167:Z$214,19,FALSE)</f>
        <v>0</v>
      </c>
      <c r="H158" s="12">
        <f>VLOOKUP(A158,'[4]Exhibit B2'!C$160:Z$214,19,FALSE)</f>
        <v>0</v>
      </c>
      <c r="I158" s="12">
        <f>VLOOKUP(A158,'[5]Exhibit B2'!C$160:Z$214,19,FALSE)</f>
        <v>0</v>
      </c>
      <c r="J158" s="12">
        <f>VLOOKUP(A158,'[6]Exhibit B2'!C$156:Z$200,19,FALSE)</f>
        <v>0</v>
      </c>
      <c r="K158" s="12">
        <f>VLOOKUP(A158,'[7]Exhibit B2'!C$167:Z$211,19,FALSE)</f>
        <v>0</v>
      </c>
      <c r="L158" s="12">
        <f>VLOOKUP(A158,'[8]Exhibit B2'!C$159:Z$211,19,FALSE)</f>
        <v>0</v>
      </c>
      <c r="M158" s="12">
        <v>0</v>
      </c>
    </row>
    <row r="159" spans="1:13" x14ac:dyDescent="0.35">
      <c r="A159" s="7" t="s">
        <v>115</v>
      </c>
      <c r="B159" t="s">
        <v>130</v>
      </c>
      <c r="C159" t="s">
        <v>185</v>
      </c>
      <c r="D159" s="12">
        <f>VLOOKUP(A159,'[9]Exhibit B2 - Town'!B$8:M$44,10,FALSE)</f>
        <v>0</v>
      </c>
      <c r="E159" s="12">
        <f>VLOOKUP(A159,'[1]Exhibit B2'!C$170:Z$214,19,FALSE)</f>
        <v>0</v>
      </c>
      <c r="F159" s="12">
        <f>VLOOKUP(A159,'[2]Exhibit B2'!C$170:Z$214,19,FALSE)</f>
        <v>0</v>
      </c>
      <c r="G159" s="12">
        <f>VLOOKUP(A159,'[3]Exhibit B2'!C$167:Z$214,19,FALSE)</f>
        <v>0</v>
      </c>
      <c r="H159" s="12">
        <f>VLOOKUP(A159,'[4]Exhibit B2'!C$160:Z$214,19,FALSE)</f>
        <v>0</v>
      </c>
      <c r="I159" s="12">
        <f>VLOOKUP(A159,'[5]Exhibit B2'!C$160:Z$214,19,FALSE)</f>
        <v>0</v>
      </c>
      <c r="J159" s="12">
        <f>VLOOKUP(A159,'[6]Exhibit B2'!C$156:Z$200,19,FALSE)</f>
        <v>0</v>
      </c>
      <c r="K159" s="12">
        <f>VLOOKUP(A159,'[7]Exhibit B2'!C$167:Z$211,19,FALSE)</f>
        <v>0</v>
      </c>
      <c r="L159" s="12">
        <f>VLOOKUP(A159,'[8]Exhibit B2'!C$159:Z$211,19,FALSE)</f>
        <v>0</v>
      </c>
      <c r="M159" s="12">
        <v>0</v>
      </c>
    </row>
    <row r="160" spans="1:13" x14ac:dyDescent="0.35">
      <c r="A160" s="7" t="s">
        <v>116</v>
      </c>
      <c r="B160" t="s">
        <v>130</v>
      </c>
      <c r="C160" t="s">
        <v>185</v>
      </c>
      <c r="D160" s="12">
        <f>VLOOKUP(A160,'[9]Exhibit B2 - Town'!B$8:M$44,10,FALSE)</f>
        <v>0</v>
      </c>
      <c r="E160" s="12">
        <f>VLOOKUP(A160,'[1]Exhibit B2'!C$170:Z$214,19,FALSE)</f>
        <v>0</v>
      </c>
      <c r="F160" s="12">
        <f>VLOOKUP(A160,'[2]Exhibit B2'!C$170:Z$214,19,FALSE)</f>
        <v>0</v>
      </c>
      <c r="G160" s="12">
        <f>VLOOKUP(A160,'[3]Exhibit B2'!C$167:Z$214,19,FALSE)</f>
        <v>0</v>
      </c>
      <c r="H160" s="12">
        <f>VLOOKUP(A160,'[4]Exhibit B2'!C$160:Z$214,19,FALSE)</f>
        <v>0</v>
      </c>
      <c r="I160" s="12">
        <f>VLOOKUP(A160,'[5]Exhibit B2'!C$160:Z$214,19,FALSE)</f>
        <v>0</v>
      </c>
      <c r="J160" s="12">
        <f>VLOOKUP(A160,'[6]Exhibit B2'!C$156:Z$200,19,FALSE)</f>
        <v>0</v>
      </c>
      <c r="K160" s="12">
        <f>VLOOKUP(A160,'[7]Exhibit B2'!C$167:Z$211,19,FALSE)</f>
        <v>0</v>
      </c>
      <c r="L160" s="12">
        <f>VLOOKUP(A160,'[8]Exhibit B2'!C$159:Z$211,19,FALSE)</f>
        <v>0</v>
      </c>
      <c r="M160" s="12">
        <v>0</v>
      </c>
    </row>
    <row r="161" spans="1:13" x14ac:dyDescent="0.35">
      <c r="A161" s="7" t="s">
        <v>69</v>
      </c>
      <c r="B161" t="s">
        <v>130</v>
      </c>
      <c r="C161" t="s">
        <v>185</v>
      </c>
      <c r="D161" s="12">
        <f>VLOOKUP(A161,'[9]Exhibit B2 - Town'!B$8:M$44,10,FALSE)</f>
        <v>0</v>
      </c>
      <c r="E161" s="12">
        <f>VLOOKUP(A161,'[1]Exhibit B2'!C$170:Z$214,19,FALSE)</f>
        <v>0</v>
      </c>
      <c r="F161" s="12">
        <f>VLOOKUP(A161,'[2]Exhibit B2'!C$170:Z$214,19,FALSE)</f>
        <v>0</v>
      </c>
      <c r="G161" s="12">
        <f>VLOOKUP(A161,'[3]Exhibit B2'!C$167:Z$214,19,FALSE)</f>
        <v>0</v>
      </c>
      <c r="H161" s="12">
        <f>VLOOKUP(A161,'[4]Exhibit B2'!C$160:Z$214,19,FALSE)</f>
        <v>0</v>
      </c>
      <c r="I161" s="12">
        <f>VLOOKUP(A161,'[5]Exhibit B2'!C$160:Z$214,19,FALSE)</f>
        <v>0</v>
      </c>
      <c r="J161" s="12">
        <f>VLOOKUP(A161,'[6]Exhibit B2'!C$156:Z$200,19,FALSE)</f>
        <v>0</v>
      </c>
      <c r="K161" s="12">
        <f>VLOOKUP(A161,'[7]Exhibit B2'!C$167:Z$211,19,FALSE)</f>
        <v>0</v>
      </c>
      <c r="L161" s="12">
        <f>VLOOKUP(A161,'[8]Exhibit B2'!C$159:Z$211,19,FALSE)</f>
        <v>0</v>
      </c>
      <c r="M161" s="12">
        <v>0</v>
      </c>
    </row>
    <row r="162" spans="1:13" x14ac:dyDescent="0.35">
      <c r="A162" s="7" t="s">
        <v>77</v>
      </c>
      <c r="B162" t="s">
        <v>130</v>
      </c>
      <c r="C162" t="s">
        <v>185</v>
      </c>
      <c r="D162" s="12">
        <f>VLOOKUP(A162,'[9]Exhibit B2 - Town'!B$8:M$44,10,FALSE)</f>
        <v>0</v>
      </c>
      <c r="E162" s="12">
        <f>VLOOKUP(A162,'[1]Exhibit B2'!C$170:Z$214,19,FALSE)</f>
        <v>0</v>
      </c>
      <c r="F162" s="12">
        <f>VLOOKUP(A162,'[2]Exhibit B2'!C$170:Z$214,19,FALSE)</f>
        <v>0</v>
      </c>
      <c r="G162" s="12">
        <f>VLOOKUP(A162,'[3]Exhibit B2'!C$167:Z$214,19,FALSE)</f>
        <v>0</v>
      </c>
      <c r="H162" s="12">
        <f>VLOOKUP(A162,'[4]Exhibit B2'!C$160:Z$214,19,FALSE)</f>
        <v>0</v>
      </c>
      <c r="I162" s="12">
        <f>VLOOKUP(A162,'[5]Exhibit B2'!C$160:Z$214,19,FALSE)</f>
        <v>0</v>
      </c>
      <c r="J162" s="12">
        <f>VLOOKUP(A162,'[6]Exhibit B2'!C$156:Z$200,19,FALSE)</f>
        <v>0</v>
      </c>
      <c r="K162" s="12">
        <f>VLOOKUP(A162,'[7]Exhibit B2'!C$167:Z$211,19,FALSE)</f>
        <v>0</v>
      </c>
      <c r="L162" s="12">
        <f>VLOOKUP(A162,'[8]Exhibit B2'!C$159:Z$211,19,FALSE)</f>
        <v>0</v>
      </c>
      <c r="M162" s="12">
        <v>0</v>
      </c>
    </row>
    <row r="163" spans="1:13" x14ac:dyDescent="0.35">
      <c r="A163" s="7" t="s">
        <v>117</v>
      </c>
      <c r="B163" t="s">
        <v>130</v>
      </c>
      <c r="C163" t="s">
        <v>185</v>
      </c>
      <c r="D163" s="12">
        <f>VLOOKUP(A163,'[9]Exhibit B2 - Town'!B$8:M$44,10,FALSE)</f>
        <v>0</v>
      </c>
      <c r="E163" s="12">
        <f>VLOOKUP(A163,'[1]Exhibit B2'!C$170:Z$214,19,FALSE)</f>
        <v>0</v>
      </c>
      <c r="F163" s="12">
        <f>VLOOKUP(A163,'[2]Exhibit B2'!C$170:Z$214,19,FALSE)</f>
        <v>0</v>
      </c>
      <c r="G163" s="12">
        <f>VLOOKUP(A163,'[3]Exhibit B2'!C$167:Z$214,19,FALSE)</f>
        <v>0</v>
      </c>
      <c r="H163" s="12">
        <f>VLOOKUP(A163,'[4]Exhibit B2'!C$160:Z$214,19,FALSE)</f>
        <v>0</v>
      </c>
      <c r="I163" s="12">
        <f>VLOOKUP(A163,'[5]Exhibit B2'!C$160:Z$214,19,FALSE)</f>
        <v>0</v>
      </c>
      <c r="J163" s="12">
        <f>VLOOKUP(A163,'[6]Exhibit B2'!C$156:Z$200,19,FALSE)</f>
        <v>0</v>
      </c>
      <c r="K163" s="12">
        <f>VLOOKUP(A163,'[7]Exhibit B2'!C$167:Z$211,19,FALSE)</f>
        <v>0</v>
      </c>
      <c r="L163" s="12">
        <f>VLOOKUP(A163,'[8]Exhibit B2'!C$159:Z$211,19,FALSE)</f>
        <v>0</v>
      </c>
      <c r="M163" s="12">
        <v>0</v>
      </c>
    </row>
    <row r="164" spans="1:13" x14ac:dyDescent="0.35">
      <c r="A164" s="7" t="s">
        <v>118</v>
      </c>
      <c r="B164" t="s">
        <v>130</v>
      </c>
      <c r="C164" t="s">
        <v>185</v>
      </c>
      <c r="D164" s="12">
        <f>VLOOKUP(A164,'[9]Exhibit B2 - Town'!B$8:M$44,10,FALSE)</f>
        <v>0</v>
      </c>
      <c r="E164" s="12">
        <f>VLOOKUP(A164,'[1]Exhibit B2'!C$170:Z$214,19,FALSE)</f>
        <v>0</v>
      </c>
      <c r="F164" s="12">
        <f>VLOOKUP(A164,'[2]Exhibit B2'!C$170:Z$214,19,FALSE)</f>
        <v>0</v>
      </c>
      <c r="G164" s="12">
        <f>VLOOKUP(A164,'[3]Exhibit B2'!C$167:Z$214,19,FALSE)</f>
        <v>0</v>
      </c>
      <c r="H164" s="12">
        <f>VLOOKUP(A164,'[4]Exhibit B2'!C$160:Z$214,19,FALSE)</f>
        <v>0</v>
      </c>
      <c r="I164" s="12">
        <f>VLOOKUP(A164,'[5]Exhibit B2'!C$160:Z$214,19,FALSE)</f>
        <v>0</v>
      </c>
      <c r="J164" s="12">
        <f>VLOOKUP(A164,'[6]Exhibit B2'!C$156:Z$200,19,FALSE)</f>
        <v>0</v>
      </c>
      <c r="K164" s="12">
        <f>VLOOKUP(A164,'[7]Exhibit B2'!C$167:Z$211,19,FALSE)</f>
        <v>0</v>
      </c>
      <c r="L164" s="12">
        <f>VLOOKUP(A164,'[8]Exhibit B2'!C$159:Z$211,19,FALSE)</f>
        <v>0</v>
      </c>
      <c r="M164" s="12">
        <v>0</v>
      </c>
    </row>
    <row r="165" spans="1:13" x14ac:dyDescent="0.35">
      <c r="A165" s="7" t="s">
        <v>119</v>
      </c>
      <c r="B165" t="s">
        <v>130</v>
      </c>
      <c r="C165" t="s">
        <v>185</v>
      </c>
      <c r="D165" s="12">
        <f>VLOOKUP(A165,'[9]Exhibit B2 - Town'!B$8:M$44,10,FALSE)</f>
        <v>0</v>
      </c>
      <c r="E165" s="12">
        <f>VLOOKUP(A165,'[1]Exhibit B2'!C$170:Z$214,19,FALSE)</f>
        <v>0</v>
      </c>
      <c r="F165" s="12">
        <f>VLOOKUP(A165,'[2]Exhibit B2'!C$170:Z$214,19,FALSE)</f>
        <v>0</v>
      </c>
      <c r="G165" s="12">
        <f>VLOOKUP(A165,'[3]Exhibit B2'!C$167:Z$214,19,FALSE)</f>
        <v>0</v>
      </c>
      <c r="H165" s="12">
        <f>VLOOKUP(A165,'[4]Exhibit B2'!C$160:Z$214,19,FALSE)</f>
        <v>0</v>
      </c>
      <c r="I165" s="12">
        <f>VLOOKUP(A165,'[5]Exhibit B2'!C$160:Z$214,19,FALSE)</f>
        <v>0</v>
      </c>
      <c r="J165" s="12">
        <f>VLOOKUP(A165,'[6]Exhibit B2'!C$156:Z$200,19,FALSE)</f>
        <v>0</v>
      </c>
      <c r="K165" s="12">
        <f>VLOOKUP(A165,'[7]Exhibit B2'!C$167:Z$211,19,FALSE)</f>
        <v>0</v>
      </c>
      <c r="L165" s="12">
        <f>VLOOKUP(A165,'[8]Exhibit B2'!C$159:Z$211,19,FALSE)</f>
        <v>0</v>
      </c>
      <c r="M165" s="12">
        <v>0</v>
      </c>
    </row>
    <row r="166" spans="1:13" x14ac:dyDescent="0.35">
      <c r="A166" s="7" t="s">
        <v>120</v>
      </c>
      <c r="B166" t="s">
        <v>130</v>
      </c>
      <c r="C166" t="s">
        <v>185</v>
      </c>
      <c r="D166" s="12">
        <f>VLOOKUP(A166,'[9]Exhibit B2 - Town'!B$8:M$44,10,FALSE)</f>
        <v>0</v>
      </c>
      <c r="E166" s="12">
        <f>VLOOKUP(A166,'[1]Exhibit B2'!C$170:Z$214,19,FALSE)</f>
        <v>0</v>
      </c>
      <c r="F166" s="12">
        <f>VLOOKUP(A166,'[2]Exhibit B2'!C$170:Z$214,19,FALSE)</f>
        <v>0</v>
      </c>
      <c r="G166" s="12">
        <f>VLOOKUP(A166,'[3]Exhibit B2'!C$167:Z$214,19,FALSE)</f>
        <v>0</v>
      </c>
      <c r="H166" s="12">
        <f>VLOOKUP(A166,'[4]Exhibit B2'!C$160:Z$214,19,FALSE)</f>
        <v>0</v>
      </c>
      <c r="I166" s="12">
        <f>VLOOKUP(A166,'[5]Exhibit B2'!C$160:Z$214,19,FALSE)</f>
        <v>0</v>
      </c>
      <c r="J166" s="12">
        <f>VLOOKUP(A166,'[6]Exhibit B2'!C$156:Z$200,19,FALSE)</f>
        <v>0</v>
      </c>
      <c r="K166" s="12">
        <f>VLOOKUP(A166,'[7]Exhibit B2'!C$167:Z$211,19,FALSE)</f>
        <v>0</v>
      </c>
      <c r="L166" s="12">
        <f>VLOOKUP(A166,'[8]Exhibit B2'!C$159:Z$211,19,FALSE)</f>
        <v>0</v>
      </c>
      <c r="M166" s="12">
        <v>0</v>
      </c>
    </row>
    <row r="167" spans="1:13" x14ac:dyDescent="0.35">
      <c r="A167" s="7" t="s">
        <v>121</v>
      </c>
      <c r="B167" t="s">
        <v>130</v>
      </c>
      <c r="C167" t="s">
        <v>185</v>
      </c>
      <c r="D167" s="12">
        <f>VLOOKUP(A167,'[9]Exhibit B2 - Town'!B$8:M$44,10,FALSE)</f>
        <v>0</v>
      </c>
      <c r="E167" s="12">
        <f>VLOOKUP(A167,'[1]Exhibit B2'!C$170:Z$214,19,FALSE)</f>
        <v>0</v>
      </c>
      <c r="F167" s="12">
        <f>VLOOKUP(A167,'[2]Exhibit B2'!C$170:Z$214,19,FALSE)</f>
        <v>0</v>
      </c>
      <c r="G167" s="12">
        <f>VLOOKUP(A167,'[3]Exhibit B2'!C$167:Z$214,19,FALSE)</f>
        <v>0</v>
      </c>
      <c r="H167" s="12">
        <f>VLOOKUP(A167,'[4]Exhibit B2'!C$160:Z$214,19,FALSE)</f>
        <v>0</v>
      </c>
      <c r="I167" s="12">
        <f>VLOOKUP(A167,'[5]Exhibit B2'!C$160:Z$214,19,FALSE)</f>
        <v>0</v>
      </c>
      <c r="J167" s="12">
        <f>VLOOKUP(A167,'[6]Exhibit B2'!C$156:Z$200,19,FALSE)</f>
        <v>0</v>
      </c>
      <c r="K167" s="12">
        <f>VLOOKUP(A167,'[7]Exhibit B2'!C$167:Z$211,19,FALSE)</f>
        <v>0</v>
      </c>
      <c r="L167" s="12">
        <f>VLOOKUP(A167,'[8]Exhibit B2'!C$159:Z$211,19,FALSE)</f>
        <v>0</v>
      </c>
      <c r="M167" s="12">
        <v>0</v>
      </c>
    </row>
    <row r="168" spans="1:13" x14ac:dyDescent="0.35">
      <c r="A168" s="7" t="s">
        <v>122</v>
      </c>
      <c r="B168" t="s">
        <v>130</v>
      </c>
      <c r="C168" t="s">
        <v>185</v>
      </c>
      <c r="D168" s="12">
        <f>VLOOKUP(A168,'[9]Exhibit B2 - Town'!B$8:M$44,10,FALSE)</f>
        <v>0</v>
      </c>
      <c r="E168" s="12">
        <f>VLOOKUP(A168,'[1]Exhibit B2'!C$170:Z$214,19,FALSE)</f>
        <v>0</v>
      </c>
      <c r="F168" s="12">
        <f>VLOOKUP(A168,'[2]Exhibit B2'!C$170:Z$214,19,FALSE)</f>
        <v>0</v>
      </c>
      <c r="G168" s="12">
        <f>VLOOKUP(A168,'[3]Exhibit B2'!C$167:Z$214,19,FALSE)</f>
        <v>0</v>
      </c>
      <c r="H168" s="12">
        <f>VLOOKUP(A168,'[4]Exhibit B2'!C$160:Z$214,19,FALSE)</f>
        <v>0</v>
      </c>
      <c r="I168" s="12">
        <f>VLOOKUP(A168,'[5]Exhibit B2'!C$160:Z$214,19,FALSE)</f>
        <v>0</v>
      </c>
      <c r="J168" s="12">
        <f>VLOOKUP(A168,'[6]Exhibit B2'!C$156:Z$200,19,FALSE)</f>
        <v>0</v>
      </c>
      <c r="K168" s="12">
        <f>VLOOKUP(A168,'[7]Exhibit B2'!C$167:Z$211,19,FALSE)</f>
        <v>0</v>
      </c>
      <c r="L168" s="12">
        <f>VLOOKUP(A168,'[8]Exhibit B2'!C$159:Z$211,19,FALSE)</f>
        <v>0</v>
      </c>
      <c r="M168" s="12">
        <v>0</v>
      </c>
    </row>
    <row r="169" spans="1:13" x14ac:dyDescent="0.35">
      <c r="A169" s="7" t="s">
        <v>123</v>
      </c>
      <c r="B169" t="s">
        <v>130</v>
      </c>
      <c r="C169" t="s">
        <v>185</v>
      </c>
      <c r="D169" s="12">
        <f>VLOOKUP(A169,'[9]Exhibit B2 - Town'!B$8:M$44,10,FALSE)</f>
        <v>0</v>
      </c>
      <c r="E169" s="12">
        <f>VLOOKUP(A169,'[1]Exhibit B2'!C$170:Z$214,19,FALSE)</f>
        <v>0</v>
      </c>
      <c r="F169" s="12">
        <f>VLOOKUP(A169,'[2]Exhibit B2'!C$170:Z$214,19,FALSE)</f>
        <v>0</v>
      </c>
      <c r="G169" s="12">
        <f>VLOOKUP(A169,'[3]Exhibit B2'!C$167:Z$214,19,FALSE)</f>
        <v>0</v>
      </c>
      <c r="H169" s="12">
        <f>VLOOKUP(A169,'[4]Exhibit B2'!C$160:Z$214,19,FALSE)</f>
        <v>0</v>
      </c>
      <c r="I169" s="12">
        <f>VLOOKUP(A169,'[5]Exhibit B2'!C$160:Z$214,19,FALSE)</f>
        <v>0</v>
      </c>
      <c r="J169" s="12">
        <f>VLOOKUP(A169,'[6]Exhibit B2'!C$156:Z$200,19,FALSE)</f>
        <v>0</v>
      </c>
      <c r="K169" s="12">
        <f>VLOOKUP(A169,'[7]Exhibit B2'!C$167:Z$211,19,FALSE)</f>
        <v>0</v>
      </c>
      <c r="L169" s="12">
        <f>VLOOKUP(A169,'[8]Exhibit B2'!C$159:Z$211,19,FALSE)</f>
        <v>0</v>
      </c>
      <c r="M169" s="12">
        <v>0</v>
      </c>
    </row>
    <row r="170" spans="1:13" x14ac:dyDescent="0.35">
      <c r="A170" s="7" t="s">
        <v>90</v>
      </c>
      <c r="B170" t="s">
        <v>130</v>
      </c>
      <c r="C170" t="s">
        <v>185</v>
      </c>
      <c r="D170" s="12">
        <f>VLOOKUP(A170,'[9]Exhibit B2 - Town'!B$8:M$44,10,FALSE)</f>
        <v>0</v>
      </c>
      <c r="E170" s="12">
        <f>VLOOKUP(A170,'[1]Exhibit B2'!C$170:Z$214,19,FALSE)</f>
        <v>0</v>
      </c>
      <c r="F170" s="12">
        <f>VLOOKUP(A170,'[2]Exhibit B2'!C$170:Z$214,19,FALSE)</f>
        <v>0</v>
      </c>
      <c r="G170" s="12">
        <f>VLOOKUP(A170,'[3]Exhibit B2'!C$167:Z$214,19,FALSE)</f>
        <v>0</v>
      </c>
      <c r="H170" s="12">
        <f>VLOOKUP(A170,'[4]Exhibit B2'!C$160:Z$214,19,FALSE)</f>
        <v>0</v>
      </c>
      <c r="I170" s="12">
        <f>VLOOKUP(A170,'[5]Exhibit B2'!C$160:Z$214,19,FALSE)</f>
        <v>0</v>
      </c>
      <c r="J170" s="12">
        <f>VLOOKUP(A170,'[6]Exhibit B2'!C$156:Z$200,19,FALSE)</f>
        <v>0</v>
      </c>
      <c r="K170" s="12">
        <f>VLOOKUP(A170,'[7]Exhibit B2'!C$167:Z$211,19,FALSE)</f>
        <v>0</v>
      </c>
      <c r="L170" s="12">
        <f>VLOOKUP(A170,'[8]Exhibit B2'!C$159:Z$211,19,FALSE)</f>
        <v>0</v>
      </c>
      <c r="M170" s="12">
        <v>0</v>
      </c>
    </row>
    <row r="171" spans="1:13" x14ac:dyDescent="0.35">
      <c r="A171" s="7" t="s">
        <v>124</v>
      </c>
      <c r="B171" t="s">
        <v>130</v>
      </c>
      <c r="C171" t="s">
        <v>185</v>
      </c>
      <c r="D171" s="12">
        <f>VLOOKUP(A171,'[9]Exhibit B2 - Town'!B$8:M$44,10,FALSE)</f>
        <v>0</v>
      </c>
      <c r="E171" s="12">
        <f>VLOOKUP(A171,'[1]Exhibit B2'!C$170:Z$214,19,FALSE)</f>
        <v>0</v>
      </c>
      <c r="F171" s="12">
        <f>VLOOKUP(A171,'[2]Exhibit B2'!C$170:Z$214,19,FALSE)</f>
        <v>0</v>
      </c>
      <c r="G171" s="12">
        <f>VLOOKUP(A171,'[3]Exhibit B2'!C$167:Z$214,19,FALSE)</f>
        <v>0</v>
      </c>
      <c r="H171" s="12">
        <f>VLOOKUP(A171,'[4]Exhibit B2'!C$160:Z$214,19,FALSE)</f>
        <v>0</v>
      </c>
      <c r="I171" s="12">
        <f>VLOOKUP(A171,'[5]Exhibit B2'!C$160:Z$214,19,FALSE)</f>
        <v>0</v>
      </c>
      <c r="J171" s="12">
        <f>VLOOKUP(A171,'[6]Exhibit B2'!C$156:Z$200,19,FALSE)</f>
        <v>0</v>
      </c>
      <c r="K171" s="12">
        <f>VLOOKUP(A171,'[7]Exhibit B2'!C$167:Z$211,19,FALSE)</f>
        <v>0</v>
      </c>
      <c r="L171" s="12">
        <f>VLOOKUP(A171,'[8]Exhibit B2'!C$159:Z$211,19,FALSE)</f>
        <v>0</v>
      </c>
      <c r="M171" s="12">
        <v>0</v>
      </c>
    </row>
    <row r="172" spans="1:13" x14ac:dyDescent="0.35">
      <c r="A172" s="7" t="s">
        <v>125</v>
      </c>
      <c r="B172" t="s">
        <v>130</v>
      </c>
      <c r="C172" t="s">
        <v>185</v>
      </c>
      <c r="D172" s="12">
        <f>VLOOKUP(A172,'[9]Exhibit B2 - Town'!B$8:M$44,10,FALSE)</f>
        <v>0</v>
      </c>
      <c r="E172" s="12">
        <f>VLOOKUP(A172,'[1]Exhibit B2'!C$170:Z$214,19,FALSE)</f>
        <v>2425</v>
      </c>
      <c r="F172" s="12">
        <f>VLOOKUP(A172,'[2]Exhibit B2'!C$170:Z$214,19,FALSE)</f>
        <v>2587</v>
      </c>
      <c r="G172" s="12">
        <f>VLOOKUP(A172,'[3]Exhibit B2'!C$167:Z$214,19,FALSE)</f>
        <v>2324</v>
      </c>
      <c r="H172" s="12">
        <f>VLOOKUP(A172,'[4]Exhibit B2'!C$160:Z$214,19,FALSE)</f>
        <v>0</v>
      </c>
      <c r="I172" s="12">
        <f>VLOOKUP(A172,'[5]Exhibit B2'!C$160:Z$214,19,FALSE)</f>
        <v>0</v>
      </c>
      <c r="J172" s="12">
        <f>VLOOKUP(A172,'[6]Exhibit B2'!C$156:Z$200,19,FALSE)</f>
        <v>0</v>
      </c>
      <c r="K172" s="12">
        <f>VLOOKUP(A172,'[7]Exhibit B2'!C$167:Z$211,19,FALSE)</f>
        <v>113</v>
      </c>
      <c r="L172" s="12">
        <f>VLOOKUP(A172,'[8]Exhibit B2'!C$159:Z$211,19,FALSE)</f>
        <v>2360</v>
      </c>
      <c r="M172" s="12">
        <v>2953</v>
      </c>
    </row>
    <row r="173" spans="1:13" x14ac:dyDescent="0.35">
      <c r="A173" s="7" t="s">
        <v>126</v>
      </c>
      <c r="B173" t="s">
        <v>130</v>
      </c>
      <c r="C173" t="s">
        <v>185</v>
      </c>
      <c r="D173" s="12">
        <f>VLOOKUP(A173,'[9]Exhibit B2 - Town'!B$8:M$44,10,FALSE)</f>
        <v>0</v>
      </c>
      <c r="E173" s="12">
        <f>VLOOKUP(A173,'[1]Exhibit B2'!C$170:Z$214,19,FALSE)</f>
        <v>0</v>
      </c>
      <c r="F173" s="12">
        <f>VLOOKUP(A173,'[2]Exhibit B2'!C$170:Z$214,19,FALSE)</f>
        <v>0</v>
      </c>
      <c r="G173" s="12">
        <f>VLOOKUP(A173,'[3]Exhibit B2'!C$167:Z$214,19,FALSE)</f>
        <v>0</v>
      </c>
      <c r="H173" s="12">
        <f>VLOOKUP(A173,'[4]Exhibit B2'!C$160:Z$214,19,FALSE)</f>
        <v>0</v>
      </c>
      <c r="I173" s="12">
        <f>VLOOKUP(A173,'[5]Exhibit B2'!C$160:Z$214,19,FALSE)</f>
        <v>0</v>
      </c>
      <c r="J173" s="12">
        <f>VLOOKUP(A173,'[6]Exhibit B2'!C$156:Z$200,19,FALSE)</f>
        <v>0</v>
      </c>
      <c r="K173" s="12">
        <f>VLOOKUP(A173,'[7]Exhibit B2'!C$167:Z$211,19,FALSE)</f>
        <v>0</v>
      </c>
      <c r="L173" s="12">
        <f>VLOOKUP(A173,'[8]Exhibit B2'!C$159:Z$211,19,FALSE)</f>
        <v>0</v>
      </c>
      <c r="M173" s="12">
        <v>0</v>
      </c>
    </row>
    <row r="174" spans="1:13" x14ac:dyDescent="0.35">
      <c r="A174" s="7" t="s">
        <v>127</v>
      </c>
      <c r="B174" t="s">
        <v>130</v>
      </c>
      <c r="C174" t="s">
        <v>185</v>
      </c>
      <c r="D174" s="12">
        <f>VLOOKUP(A174,'[9]Exhibit B2 - Town'!B$8:M$44,10,FALSE)</f>
        <v>0</v>
      </c>
      <c r="E174" s="12">
        <f>VLOOKUP(A174,'[1]Exhibit B2'!C$170:Z$214,19,FALSE)</f>
        <v>0</v>
      </c>
      <c r="F174" s="12">
        <f>VLOOKUP(A174,'[2]Exhibit B2'!C$170:Z$214,19,FALSE)</f>
        <v>0</v>
      </c>
      <c r="G174" s="12">
        <f>VLOOKUP(A174,'[3]Exhibit B2'!C$167:Z$214,19,FALSE)</f>
        <v>0</v>
      </c>
      <c r="H174" s="12">
        <f>VLOOKUP(A174,'[4]Exhibit B2'!C$160:Z$214,19,FALSE)</f>
        <v>0</v>
      </c>
      <c r="I174" s="12">
        <f>VLOOKUP(A174,'[5]Exhibit B2'!C$160:Z$214,19,FALSE)</f>
        <v>0</v>
      </c>
      <c r="J174" s="12">
        <f>VLOOKUP(A174,'[6]Exhibit B2'!C$156:Z$200,19,FALSE)</f>
        <v>0</v>
      </c>
      <c r="K174" s="12">
        <f>VLOOKUP(A174,'[7]Exhibit B2'!C$167:Z$211,19,FALSE)</f>
        <v>0</v>
      </c>
      <c r="L174" s="12">
        <f>VLOOKUP(A174,'[8]Exhibit B2'!C$159:Z$211,19,FALSE)</f>
        <v>0</v>
      </c>
      <c r="M174" s="12">
        <v>0</v>
      </c>
    </row>
    <row r="175" spans="1:13" x14ac:dyDescent="0.35">
      <c r="A175" s="7" t="s">
        <v>94</v>
      </c>
      <c r="B175" t="s">
        <v>130</v>
      </c>
      <c r="C175" t="s">
        <v>185</v>
      </c>
      <c r="D175" s="12">
        <f>VLOOKUP(A175,'[9]Exhibit B2 - Town'!B$8:M$44,10,FALSE)</f>
        <v>0</v>
      </c>
      <c r="E175" s="12">
        <f>VLOOKUP(A175,'[1]Exhibit B2'!C$170:Z$214,19,FALSE)</f>
        <v>0</v>
      </c>
      <c r="F175" s="12">
        <f>VLOOKUP(A175,'[2]Exhibit B2'!C$170:Z$214,19,FALSE)</f>
        <v>0</v>
      </c>
      <c r="G175" s="12">
        <f>VLOOKUP(A175,'[3]Exhibit B2'!C$167:Z$214,19,FALSE)</f>
        <v>0</v>
      </c>
      <c r="H175" s="12">
        <f>VLOOKUP(A175,'[4]Exhibit B2'!C$160:Z$214,19,FALSE)</f>
        <v>0</v>
      </c>
      <c r="I175" s="12">
        <f>VLOOKUP(A175,'[5]Exhibit B2'!C$160:Z$214,19,FALSE)</f>
        <v>0</v>
      </c>
      <c r="J175" s="12">
        <f>VLOOKUP(A175,'[6]Exhibit B2'!C$156:Z$200,19,FALSE)</f>
        <v>0</v>
      </c>
      <c r="K175" s="12">
        <f>VLOOKUP(A175,'[7]Exhibit B2'!C$167:Z$211,19,FALSE)</f>
        <v>0</v>
      </c>
      <c r="L175" s="12">
        <f>VLOOKUP(A175,'[8]Exhibit B2'!C$159:Z$211,19,FALSE)</f>
        <v>0</v>
      </c>
      <c r="M175" s="12">
        <v>0</v>
      </c>
    </row>
    <row r="176" spans="1:13" x14ac:dyDescent="0.35">
      <c r="A176" s="7" t="s">
        <v>128</v>
      </c>
      <c r="B176" t="s">
        <v>130</v>
      </c>
      <c r="C176" t="s">
        <v>185</v>
      </c>
      <c r="D176" s="12">
        <f>VLOOKUP(A176,'[9]Exhibit B2 - Town'!B$8:M$44,10,FALSE)</f>
        <v>0</v>
      </c>
      <c r="E176" s="12">
        <f>VLOOKUP(A176,'[1]Exhibit B2'!C$170:Z$214,19,FALSE)</f>
        <v>0</v>
      </c>
      <c r="F176" s="12">
        <f>VLOOKUP(A176,'[2]Exhibit B2'!C$170:Z$214,19,FALSE)</f>
        <v>0</v>
      </c>
      <c r="G176" s="12">
        <f>VLOOKUP(A176,'[3]Exhibit B2'!C$167:Z$214,19,FALSE)</f>
        <v>440</v>
      </c>
      <c r="H176" s="12">
        <f>VLOOKUP(A176,'[4]Exhibit B2'!C$160:Z$214,19,FALSE)</f>
        <v>0</v>
      </c>
      <c r="I176" s="12">
        <f>VLOOKUP(A176,'[5]Exhibit B2'!C$160:Z$214,19,FALSE)</f>
        <v>0</v>
      </c>
      <c r="J176" s="12">
        <f>VLOOKUP(A176,'[6]Exhibit B2'!C$156:Z$200,19,FALSE)</f>
        <v>0</v>
      </c>
      <c r="K176" s="12">
        <f>VLOOKUP(A176,'[7]Exhibit B2'!C$167:Z$211,19,FALSE)</f>
        <v>0</v>
      </c>
      <c r="L176" s="12">
        <f>VLOOKUP(A176,'[8]Exhibit B2'!C$159:Z$211,19,FALSE)</f>
        <v>0</v>
      </c>
      <c r="M176" s="12">
        <v>0</v>
      </c>
    </row>
    <row r="177" spans="1:13" x14ac:dyDescent="0.35">
      <c r="A177" s="7" t="s">
        <v>129</v>
      </c>
      <c r="B177" t="s">
        <v>130</v>
      </c>
      <c r="C177" t="s">
        <v>185</v>
      </c>
      <c r="D177" s="12">
        <f>VLOOKUP(A177,'[9]Exhibit B2 - Town'!B$8:M$44,10,FALSE)</f>
        <v>0</v>
      </c>
      <c r="E177" s="12">
        <f>VLOOKUP(A177,'[1]Exhibit B2'!C$170:Z$214,19,FALSE)</f>
        <v>0</v>
      </c>
      <c r="F177" s="12">
        <f>VLOOKUP(A177,'[2]Exhibit B2'!C$170:Z$214,19,FALSE)</f>
        <v>0</v>
      </c>
      <c r="G177" s="12">
        <f>VLOOKUP(A177,'[3]Exhibit B2'!C$167:Z$214,19,FALSE)</f>
        <v>0</v>
      </c>
      <c r="H177" s="12">
        <f>VLOOKUP(A177,'[4]Exhibit B2'!C$160:Z$214,19,FALSE)</f>
        <v>0</v>
      </c>
      <c r="I177" s="12">
        <f>VLOOKUP(A177,'[5]Exhibit B2'!C$160:Z$214,19,FALSE)</f>
        <v>0</v>
      </c>
      <c r="J177" s="12">
        <f>VLOOKUP(A177,'[6]Exhibit B2'!C$156:Z$200,19,FALSE)</f>
        <v>0</v>
      </c>
      <c r="K177" s="12">
        <f>VLOOKUP(A177,'[7]Exhibit B2'!C$167:Z$211,19,FALSE)</f>
        <v>0</v>
      </c>
      <c r="L177" s="12">
        <f>VLOOKUP(A177,'[8]Exhibit B2'!C$159:Z$211,19,FALSE)</f>
        <v>0</v>
      </c>
      <c r="M177" s="12">
        <v>0</v>
      </c>
    </row>
  </sheetData>
  <hyperlinks>
    <hyperlink ref="A3" r:id="rId1" xr:uid="{0030682B-EC77-4AC7-AF44-FA727BFACA7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a85900e-6fd2-45c2-923c-a8c58575d173" xsi:nil="true"/>
    <_ip_UnifiedCompliancePolicyProperties xmlns="http://schemas.microsoft.com/sharepoint/v3" xsi:nil="true"/>
    <lcf76f155ced4ddcb4097134ff3c332f xmlns="e3f431ef-2a63-4b2b-860e-646449a1814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29547A1AC0C9458D6DA3BF670E8E42" ma:contentTypeVersion="17" ma:contentTypeDescription="Create a new document." ma:contentTypeScope="" ma:versionID="01c49861c12d9b9e5c0aaaa084f1a96a">
  <xsd:schema xmlns:xsd="http://www.w3.org/2001/XMLSchema" xmlns:xs="http://www.w3.org/2001/XMLSchema" xmlns:p="http://schemas.microsoft.com/office/2006/metadata/properties" xmlns:ns1="http://schemas.microsoft.com/sharepoint/v3" xmlns:ns2="e3f431ef-2a63-4b2b-860e-646449a1814e" xmlns:ns3="7a85900e-6fd2-45c2-923c-a8c58575d173" targetNamespace="http://schemas.microsoft.com/office/2006/metadata/properties" ma:root="true" ma:fieldsID="81984a71d36748069428b346bec9c09b" ns1:_="" ns2:_="" ns3:_="">
    <xsd:import namespace="http://schemas.microsoft.com/sharepoint/v3"/>
    <xsd:import namespace="e3f431ef-2a63-4b2b-860e-646449a1814e"/>
    <xsd:import namespace="7a85900e-6fd2-45c2-923c-a8c58575d1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f431ef-2a63-4b2b-860e-646449a181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530d2e-5552-4983-b860-cdec4d7960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85900e-6fd2-45c2-923c-a8c58575d17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1b41aab-c18e-4f90-8b01-22265f85669d}" ma:internalName="TaxCatchAll" ma:showField="CatchAllData" ma:web="7a85900e-6fd2-45c2-923c-a8c58575d1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F50CC7-B281-49B6-B903-62D61C146B4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85900e-6fd2-45c2-923c-a8c58575d173"/>
    <ds:schemaRef ds:uri="e3f431ef-2a63-4b2b-860e-646449a1814e"/>
  </ds:schemaRefs>
</ds:datastoreItem>
</file>

<file path=customXml/itemProps2.xml><?xml version="1.0" encoding="utf-8"?>
<ds:datastoreItem xmlns:ds="http://schemas.openxmlformats.org/officeDocument/2006/customXml" ds:itemID="{04355521-9623-441A-BF35-3F532FC627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76303B-5DBE-4E8F-A3B3-F43C737A17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3f431ef-2a63-4b2b-860e-646449a1814e"/>
    <ds:schemaRef ds:uri="7a85900e-6fd2-45c2-923c-a8c58575d1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Meals Tax</vt:lpstr>
      <vt:lpstr>Transient Occupancy Tax</vt:lpstr>
      <vt:lpstr>Admission Tax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Bhattarai, Pratiksha</dc:creator>
  <cp:lastModifiedBy>Bhattarai, Pratiksha</cp:lastModifiedBy>
  <dcterms:created xsi:type="dcterms:W3CDTF">2024-02-06T13:24:41Z</dcterms:created>
  <dcterms:modified xsi:type="dcterms:W3CDTF">2024-02-06T16:39:29Z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0x010100F029547A1AC0C9458D6DA3BF670E8E42</vt:lpwstr>
  </property>
</Properties>
</file>